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yadey\Desktop\детализированный декабрь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67" i="1" l="1"/>
  <c r="H8" i="1"/>
  <c r="I11" i="1"/>
  <c r="H11" i="1"/>
  <c r="G11" i="1"/>
  <c r="I117" i="1"/>
  <c r="H117" i="1"/>
  <c r="I115" i="1"/>
  <c r="H115" i="1"/>
  <c r="I112" i="1"/>
  <c r="H112" i="1"/>
  <c r="I88" i="1"/>
  <c r="H88" i="1"/>
  <c r="I63" i="1"/>
  <c r="H63" i="1"/>
  <c r="G63" i="1"/>
  <c r="G10" i="1"/>
  <c r="I37" i="1"/>
  <c r="H37" i="1"/>
  <c r="G115" i="1" l="1"/>
  <c r="G117" i="1"/>
  <c r="G37" i="1"/>
  <c r="G88" i="1"/>
  <c r="G112" i="1"/>
  <c r="G121" i="1"/>
  <c r="G118" i="1" s="1"/>
  <c r="H121" i="1"/>
  <c r="H118" i="1" s="1"/>
  <c r="I121" i="1"/>
  <c r="I118" i="1" s="1"/>
  <c r="G124" i="1"/>
  <c r="H124" i="1"/>
  <c r="I124" i="1"/>
  <c r="G126" i="1"/>
  <c r="H126" i="1"/>
  <c r="I126" i="1"/>
  <c r="H164" i="1"/>
  <c r="I164" i="1"/>
  <c r="G122" i="1"/>
  <c r="G8" i="1" s="1"/>
  <c r="H167" i="1"/>
  <c r="I167" i="1"/>
  <c r="G183" i="1"/>
  <c r="G168" i="1" s="1"/>
  <c r="H183" i="1"/>
  <c r="I183" i="1"/>
  <c r="H185" i="1"/>
  <c r="I185" i="1"/>
  <c r="G188" i="1"/>
  <c r="H188" i="1"/>
  <c r="I188" i="1"/>
  <c r="I168" i="1" l="1"/>
  <c r="H122" i="1"/>
  <c r="I122" i="1"/>
  <c r="H168" i="1"/>
  <c r="H10" i="1"/>
  <c r="I10" i="1"/>
  <c r="I8" i="1" s="1"/>
</calcChain>
</file>

<file path=xl/sharedStrings.xml><?xml version="1.0" encoding="utf-8"?>
<sst xmlns="http://schemas.openxmlformats.org/spreadsheetml/2006/main" count="598" uniqueCount="191">
  <si>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</si>
  <si>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</si>
  <si>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</si>
  <si>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</si>
  <si>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</si>
  <si>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</si>
  <si>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</si>
  <si>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</si>
  <si>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</si>
  <si>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</si>
  <si>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</si>
  <si>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</si>
  <si>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</si>
  <si>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</si>
  <si>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</si>
  <si>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</si>
  <si>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</si>
  <si>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</si>
  <si>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</si>
  <si>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</si>
  <si>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</si>
  <si>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</si>
  <si>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</si>
  <si>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«Клуб «Созвездие» п. Искателей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</si>
  <si>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</si>
  <si>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</si>
  <si>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</si>
  <si>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</si>
  <si>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</si>
  <si>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</si>
  <si>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</si>
  <si>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</si>
  <si>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</si>
  <si>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</si>
  <si>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</si>
  <si>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</si>
  <si>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</si>
  <si>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</si>
  <si>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</si>
  <si>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</si>
  <si>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3.3.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</si>
  <si>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</si>
  <si>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</si>
  <si>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</si>
  <si>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</si>
  <si>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</si>
  <si>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</si>
  <si>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</si>
  <si>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</si>
  <si>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</si>
  <si>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</si>
  <si>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</si>
  <si>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</si>
  <si>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</si>
  <si>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</si>
  <si>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</si>
  <si>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</si>
  <si>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</si>
  <si>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</si>
  <si>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</si>
  <si>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t>Всего по п.6.1.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</si>
  <si>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</si>
  <si>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</si>
  <si>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</si>
  <si>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</si>
  <si>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</si>
  <si>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</si>
  <si>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</si>
  <si>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</si>
  <si>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</si>
  <si>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</si>
  <si>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</si>
  <si>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</si>
  <si>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</si>
  <si>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</si>
  <si>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</si>
  <si>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</si>
  <si>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</si>
  <si>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</si>
  <si>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</si>
  <si>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</si>
  <si>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</si>
  <si>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</si>
  <si>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</si>
  <si>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</si>
  <si>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</si>
  <si>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</si>
  <si>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</si>
  <si>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</si>
  <si>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</si>
  <si>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</si>
  <si>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</si>
  <si>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</si>
  <si>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</si>
  <si>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</si>
  <si>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</si>
  <si>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</si>
  <si>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</si>
  <si>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</si>
  <si>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</si>
  <si>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</si>
  <si>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</si>
  <si>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</si>
  <si>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</si>
  <si>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</si>
  <si>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</si>
  <si>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</si>
  <si>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</si>
  <si>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</si>
  <si>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</si>
  <si>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</si>
  <si>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</si>
  <si>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</si>
  <si>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</si>
  <si>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</si>
  <si>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</si>
  <si>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</si>
  <si>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</si>
  <si>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наследия»</t>
    </r>
  </si>
  <si>
    <t>2020 год</t>
  </si>
  <si>
    <t>Объем бюджетных ассигнований по годам реализации (тыс. рублей)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</si>
  <si>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</si>
  <si>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</si>
  <si>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</si>
  <si>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</si>
  <si>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</si>
  <si>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</si>
  <si>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</si>
  <si>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</si>
  <si>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</si>
  <si>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Историко-культурная экспертиза для обоснования принятия решения об исключении утраченных или внесенных в список ошибочно объектов культурного наследия из реестра (списка памятников Ненецкого автономного округа)</t>
  </si>
  <si>
    <t>Услуги кадастровых инженеров (организации) для подготовки и направления на регистрацию в государственный кадастр недвижимости сведений и документов в формате XML в отношении территорий объектов культурного наследия и их зон охраны.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</si>
  <si>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</si>
  <si>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</si>
  <si>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</si>
  <si>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</si>
  <si>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</si>
  <si>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</si>
  <si>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</si>
  <si>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</si>
  <si>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</si>
  <si>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Открытый региональный конкурс художественного слова на ижемском диалекте коми языка «Рöдвужлöн сёрни» («Слово родное»)  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</si>
  <si>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</si>
  <si>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</si>
  <si>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</si>
  <si>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</si>
  <si>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</si>
  <si>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</si>
  <si>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</si>
  <si>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</si>
  <si>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</si>
  <si>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</si>
  <si>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</si>
  <si>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</si>
  <si>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</si>
  <si>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</si>
  <si>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</si>
  <si>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</si>
  <si>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</si>
  <si>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</si>
  <si>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</si>
  <si>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</si>
  <si>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</si>
  <si>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</si>
  <si>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</si>
  <si>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</si>
  <si>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Межрегиональная выставка "Краски земли Дерсу"</t>
  </si>
  <si>
    <t>Межрегиональная выставка "Тайны девонского моря"</t>
  </si>
  <si>
    <t>Межрегиональная выставка "Руки"</t>
  </si>
  <si>
    <t>Межрегиональная выставка "Тундры ненецкой сын"</t>
  </si>
  <si>
    <t>Межрегиональная выставка "Тернистый путь к православию"</t>
  </si>
  <si>
    <t>Межрегиональная выставка "Сердце сердцу весть подает"</t>
  </si>
  <si>
    <t>Межрегиональная выставка "Исследователи Арктики: Артур Николаевич Чилингаров"</t>
  </si>
  <si>
    <t>Международная акция "Ночь в музее"</t>
  </si>
  <si>
    <t>Межрегиональная выставка "По страницам "Жития протопопа Аввакума"</t>
  </si>
  <si>
    <t>Межрегиональная выставка "Первый в Арктике"</t>
  </si>
  <si>
    <t>Межрегиональная выставка "Пустозерск, 5 веков спустя"</t>
  </si>
  <si>
    <t>Реставрация экспонатов из собрания государственного бюджетного учреждения культуры "Историко-культурный и ландшафтный музей-заповедник "Пустозерск"</t>
  </si>
  <si>
    <t>Приобретение упаковочного материала (микалентной бумаги) для хранения музейных предметов</t>
  </si>
  <si>
    <t>Празднование памятной даты НАО "День Пустозерска"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</si>
  <si>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</si>
  <si>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</si>
  <si>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</si>
  <si>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</si>
  <si>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</si>
  <si>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</si>
  <si>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</si>
  <si>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>Государственная поддержка отрасли культуры</t>
  </si>
  <si>
    <t xml:space="preserve">февраль </t>
  </si>
  <si>
    <t xml:space="preserve">октябрь </t>
  </si>
  <si>
    <t>Приложение                                                                                         к приказу Департамента образования, культуры и спорта Ненецкого автономного округа                                                                 от ___________ 2019 № ________                                                       «Об утверждении перечня детализированных мероприятий государственной программы Ненецкого автономного округа «Развитие культуры и туризма» на 2019 год и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</si>
</sst>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tabSelected="1" view="pageLayout" topLeftCell="A52" zoomScale="93" zoomScaleNormal="86" zoomScaleSheetLayoutView="86" zoomScalePageLayoutView="93" workbookViewId="0">
      <selection activeCell="D1" sqref="D1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134.25" customHeight="1" x14ac:dyDescent="0.25">
      <c r="A1" s="2"/>
      <c r="B1" s="2"/>
      <c r="C1" s="2"/>
      <c r="D1" s="108"/>
      <c r="E1" s="108"/>
      <c r="F1" s="40" t="s">
        <v>190</v>
      </c>
      <c r="G1" s="40"/>
      <c r="H1" s="40"/>
      <c r="I1" s="40"/>
    </row>
    <row r="2" spans="1:12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45.75" customHeight="1" x14ac:dyDescent="0.25">
      <c r="A3" s="83" t="s">
        <v>121</v>
      </c>
      <c r="B3" s="83"/>
      <c r="C3" s="83"/>
      <c r="D3" s="83"/>
      <c r="E3" s="83"/>
      <c r="F3" s="83"/>
      <c r="G3" s="83"/>
      <c r="H3" s="83"/>
      <c r="I3" s="83"/>
    </row>
    <row r="4" spans="1:12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2" ht="37.5" customHeight="1" x14ac:dyDescent="0.25">
      <c r="A5" s="58" t="s">
        <v>0</v>
      </c>
      <c r="B5" s="58" t="s">
        <v>1</v>
      </c>
      <c r="C5" s="58" t="s">
        <v>2</v>
      </c>
      <c r="D5" s="58" t="s">
        <v>3</v>
      </c>
      <c r="E5" s="58" t="s">
        <v>4</v>
      </c>
      <c r="F5" s="58" t="s">
        <v>5</v>
      </c>
      <c r="G5" s="84" t="s">
        <v>120</v>
      </c>
      <c r="H5" s="85"/>
      <c r="I5" s="86"/>
    </row>
    <row r="6" spans="1:12" ht="30.75" customHeight="1" x14ac:dyDescent="0.25">
      <c r="A6" s="60"/>
      <c r="B6" s="60"/>
      <c r="C6" s="60"/>
      <c r="D6" s="60"/>
      <c r="E6" s="60"/>
      <c r="F6" s="60"/>
      <c r="G6" s="87" t="s">
        <v>122</v>
      </c>
      <c r="H6" s="87" t="s">
        <v>119</v>
      </c>
      <c r="I6" s="87" t="s">
        <v>123</v>
      </c>
    </row>
    <row r="7" spans="1:12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</row>
    <row r="8" spans="1:12" ht="27.75" customHeight="1" x14ac:dyDescent="0.25">
      <c r="A8" s="88" t="s">
        <v>50</v>
      </c>
      <c r="B8" s="89"/>
      <c r="C8" s="89"/>
      <c r="D8" s="90"/>
      <c r="E8" s="14" t="s">
        <v>16</v>
      </c>
      <c r="F8" s="14" t="s">
        <v>15</v>
      </c>
      <c r="G8" s="13">
        <f>G9+G10+G118+G122+G168</f>
        <v>785697.8</v>
      </c>
      <c r="H8" s="13">
        <f>H9+H10+H118+H122</f>
        <v>769393.89999999979</v>
      </c>
      <c r="I8" s="13">
        <f>I9+I10+I118+I122+I168</f>
        <v>770636.69999999972</v>
      </c>
    </row>
    <row r="9" spans="1:12" ht="168.75" customHeight="1" x14ac:dyDescent="0.25">
      <c r="A9" s="56" t="s">
        <v>118</v>
      </c>
      <c r="B9" s="57"/>
      <c r="C9" s="15" t="s">
        <v>25</v>
      </c>
      <c r="D9" s="37" t="s">
        <v>48</v>
      </c>
      <c r="E9" s="14" t="s">
        <v>16</v>
      </c>
      <c r="F9" s="14" t="s">
        <v>15</v>
      </c>
      <c r="G9" s="13">
        <v>1074.3</v>
      </c>
      <c r="H9" s="13">
        <v>1154.8</v>
      </c>
      <c r="I9" s="13">
        <v>1464.5</v>
      </c>
    </row>
    <row r="10" spans="1:12" ht="80.25" customHeight="1" x14ac:dyDescent="0.25">
      <c r="A10" s="56" t="s">
        <v>18</v>
      </c>
      <c r="B10" s="57"/>
      <c r="C10" s="15" t="s">
        <v>47</v>
      </c>
      <c r="D10" s="14" t="s">
        <v>31</v>
      </c>
      <c r="E10" s="14" t="s">
        <v>16</v>
      </c>
      <c r="F10" s="14" t="s">
        <v>15</v>
      </c>
      <c r="G10" s="13">
        <f>G11</f>
        <v>760203.29999999993</v>
      </c>
      <c r="H10" s="13">
        <f>SUM(H11)</f>
        <v>768139.09999999974</v>
      </c>
      <c r="I10" s="13">
        <f>SUM(I11)</f>
        <v>769072.19999999972</v>
      </c>
    </row>
    <row r="11" spans="1:12" ht="69" customHeight="1" x14ac:dyDescent="0.25">
      <c r="A11" s="91" t="s">
        <v>46</v>
      </c>
      <c r="B11" s="15" t="s">
        <v>61</v>
      </c>
      <c r="C11" s="15" t="s">
        <v>100</v>
      </c>
      <c r="D11" s="30" t="s">
        <v>30</v>
      </c>
      <c r="E11" s="14" t="s">
        <v>16</v>
      </c>
      <c r="F11" s="14" t="s">
        <v>15</v>
      </c>
      <c r="G11" s="13">
        <f>G37+G63+G88+G112+G115+G117</f>
        <v>760203.29999999993</v>
      </c>
      <c r="H11" s="13">
        <f>H37+H63+H88+H112+H115+H117</f>
        <v>768139.09999999974</v>
      </c>
      <c r="I11" s="13">
        <f>I37+I63+I88+I112+I115+I117</f>
        <v>769072.19999999972</v>
      </c>
    </row>
    <row r="12" spans="1:12" ht="31.5" customHeight="1" x14ac:dyDescent="0.25">
      <c r="A12" s="58" t="s">
        <v>19</v>
      </c>
      <c r="B12" s="92"/>
      <c r="C12" s="37" t="s">
        <v>10</v>
      </c>
      <c r="D12" s="43" t="s">
        <v>45</v>
      </c>
      <c r="E12" s="30" t="s">
        <v>16</v>
      </c>
      <c r="F12" s="30" t="s">
        <v>15</v>
      </c>
      <c r="G12" s="3">
        <v>85058.1</v>
      </c>
      <c r="H12" s="3">
        <v>85058.1</v>
      </c>
      <c r="I12" s="3">
        <v>85058.1</v>
      </c>
      <c r="L12" s="1"/>
    </row>
    <row r="13" spans="1:12" ht="29.25" customHeight="1" x14ac:dyDescent="0.25">
      <c r="A13" s="59"/>
      <c r="B13" s="93"/>
      <c r="C13" s="37" t="s">
        <v>11</v>
      </c>
      <c r="D13" s="44"/>
      <c r="E13" s="30" t="s">
        <v>16</v>
      </c>
      <c r="F13" s="30" t="s">
        <v>15</v>
      </c>
      <c r="G13" s="3">
        <v>44857.2</v>
      </c>
      <c r="H13" s="3">
        <v>44857.2</v>
      </c>
      <c r="I13" s="3">
        <v>44857.2</v>
      </c>
    </row>
    <row r="14" spans="1:12" ht="39.75" customHeight="1" x14ac:dyDescent="0.25">
      <c r="A14" s="59"/>
      <c r="B14" s="93"/>
      <c r="C14" s="37" t="s">
        <v>12</v>
      </c>
      <c r="D14" s="44"/>
      <c r="E14" s="30" t="s">
        <v>16</v>
      </c>
      <c r="F14" s="30" t="s">
        <v>15</v>
      </c>
      <c r="G14" s="3">
        <v>20035.900000000001</v>
      </c>
      <c r="H14" s="3">
        <v>20035.900000000001</v>
      </c>
      <c r="I14" s="3">
        <v>20035.900000000001</v>
      </c>
    </row>
    <row r="15" spans="1:12" ht="43.5" customHeight="1" x14ac:dyDescent="0.25">
      <c r="A15" s="59"/>
      <c r="B15" s="93"/>
      <c r="C15" s="37" t="s">
        <v>27</v>
      </c>
      <c r="D15" s="44"/>
      <c r="E15" s="30" t="s">
        <v>16</v>
      </c>
      <c r="F15" s="30" t="s">
        <v>15</v>
      </c>
      <c r="G15" s="3">
        <v>97969</v>
      </c>
      <c r="H15" s="3">
        <v>97969</v>
      </c>
      <c r="I15" s="3">
        <v>97969</v>
      </c>
    </row>
    <row r="16" spans="1:12" ht="40.5" customHeight="1" x14ac:dyDescent="0.25">
      <c r="A16" s="59"/>
      <c r="B16" s="93"/>
      <c r="C16" s="37" t="s">
        <v>21</v>
      </c>
      <c r="D16" s="44"/>
      <c r="E16" s="30" t="s">
        <v>16</v>
      </c>
      <c r="F16" s="30" t="s">
        <v>15</v>
      </c>
      <c r="G16" s="3">
        <v>116920.4</v>
      </c>
      <c r="H16" s="3">
        <v>116920.4</v>
      </c>
      <c r="I16" s="3">
        <v>116920.4</v>
      </c>
    </row>
    <row r="17" spans="1:9" ht="30.75" customHeight="1" x14ac:dyDescent="0.25">
      <c r="A17" s="59"/>
      <c r="B17" s="93"/>
      <c r="C17" s="37" t="s">
        <v>22</v>
      </c>
      <c r="D17" s="44"/>
      <c r="E17" s="30" t="s">
        <v>16</v>
      </c>
      <c r="F17" s="30" t="s">
        <v>15</v>
      </c>
      <c r="G17" s="3">
        <v>28692.7</v>
      </c>
      <c r="H17" s="3">
        <v>28692.7</v>
      </c>
      <c r="I17" s="3">
        <v>28692.7</v>
      </c>
    </row>
    <row r="18" spans="1:9" ht="30" customHeight="1" x14ac:dyDescent="0.25">
      <c r="A18" s="59"/>
      <c r="B18" s="93"/>
      <c r="C18" s="37" t="s">
        <v>39</v>
      </c>
      <c r="D18" s="44"/>
      <c r="E18" s="30" t="s">
        <v>16</v>
      </c>
      <c r="F18" s="30" t="s">
        <v>15</v>
      </c>
      <c r="G18" s="3">
        <v>138389.4</v>
      </c>
      <c r="H18" s="3">
        <v>138389.4</v>
      </c>
      <c r="I18" s="3">
        <v>138389.4</v>
      </c>
    </row>
    <row r="19" spans="1:9" ht="28.5" customHeight="1" x14ac:dyDescent="0.25">
      <c r="A19" s="59"/>
      <c r="B19" s="93"/>
      <c r="C19" s="8" t="s">
        <v>23</v>
      </c>
      <c r="D19" s="44"/>
      <c r="E19" s="30" t="s">
        <v>16</v>
      </c>
      <c r="F19" s="30" t="s">
        <v>15</v>
      </c>
      <c r="G19" s="3">
        <v>23686.7</v>
      </c>
      <c r="H19" s="3">
        <v>23686.7</v>
      </c>
      <c r="I19" s="3">
        <v>23686.7</v>
      </c>
    </row>
    <row r="20" spans="1:9" ht="30" customHeight="1" x14ac:dyDescent="0.25">
      <c r="A20" s="59"/>
      <c r="B20" s="93"/>
      <c r="C20" s="9" t="s">
        <v>70</v>
      </c>
      <c r="D20" s="44"/>
      <c r="E20" s="30" t="s">
        <v>16</v>
      </c>
      <c r="F20" s="30" t="s">
        <v>15</v>
      </c>
      <c r="G20" s="3">
        <v>3925.8</v>
      </c>
      <c r="H20" s="3">
        <v>3925.8</v>
      </c>
      <c r="I20" s="3">
        <v>3925.8</v>
      </c>
    </row>
    <row r="21" spans="1:9" ht="28.5" customHeight="1" x14ac:dyDescent="0.25">
      <c r="A21" s="59"/>
      <c r="B21" s="93"/>
      <c r="C21" s="8" t="s">
        <v>24</v>
      </c>
      <c r="D21" s="44"/>
      <c r="E21" s="30" t="s">
        <v>16</v>
      </c>
      <c r="F21" s="30" t="s">
        <v>15</v>
      </c>
      <c r="G21" s="3">
        <v>3178</v>
      </c>
      <c r="H21" s="3">
        <v>3178</v>
      </c>
      <c r="I21" s="3">
        <v>3178</v>
      </c>
    </row>
    <row r="22" spans="1:9" ht="30" customHeight="1" x14ac:dyDescent="0.25">
      <c r="A22" s="59"/>
      <c r="B22" s="93"/>
      <c r="C22" s="37" t="s">
        <v>90</v>
      </c>
      <c r="D22" s="44"/>
      <c r="E22" s="30" t="s">
        <v>16</v>
      </c>
      <c r="F22" s="30" t="s">
        <v>15</v>
      </c>
      <c r="G22" s="3">
        <v>18597.3</v>
      </c>
      <c r="H22" s="3">
        <v>18597.3</v>
      </c>
      <c r="I22" s="3">
        <v>18597.3</v>
      </c>
    </row>
    <row r="23" spans="1:9" ht="27" customHeight="1" x14ac:dyDescent="0.25">
      <c r="A23" s="59"/>
      <c r="B23" s="93"/>
      <c r="C23" s="37" t="s">
        <v>91</v>
      </c>
      <c r="D23" s="44"/>
      <c r="E23" s="30" t="s">
        <v>16</v>
      </c>
      <c r="F23" s="30" t="s">
        <v>15</v>
      </c>
      <c r="G23" s="3">
        <v>12085.2</v>
      </c>
      <c r="H23" s="3">
        <v>12085.2</v>
      </c>
      <c r="I23" s="3">
        <v>12085.2</v>
      </c>
    </row>
    <row r="24" spans="1:9" ht="39" customHeight="1" x14ac:dyDescent="0.25">
      <c r="A24" s="59"/>
      <c r="B24" s="93"/>
      <c r="C24" s="37" t="s">
        <v>92</v>
      </c>
      <c r="D24" s="44"/>
      <c r="E24" s="30" t="s">
        <v>16</v>
      </c>
      <c r="F24" s="30" t="s">
        <v>15</v>
      </c>
      <c r="G24" s="3">
        <v>5486.5</v>
      </c>
      <c r="H24" s="3">
        <v>5486.5</v>
      </c>
      <c r="I24" s="3">
        <v>5486.5</v>
      </c>
    </row>
    <row r="25" spans="1:9" ht="30.75" customHeight="1" x14ac:dyDescent="0.25">
      <c r="A25" s="59"/>
      <c r="B25" s="93"/>
      <c r="C25" s="37" t="s">
        <v>89</v>
      </c>
      <c r="D25" s="44"/>
      <c r="E25" s="30" t="s">
        <v>16</v>
      </c>
      <c r="F25" s="30" t="s">
        <v>15</v>
      </c>
      <c r="G25" s="3">
        <v>2386.1</v>
      </c>
      <c r="H25" s="3">
        <v>2386.1</v>
      </c>
      <c r="I25" s="3">
        <v>2386.1</v>
      </c>
    </row>
    <row r="26" spans="1:9" ht="29.25" customHeight="1" x14ac:dyDescent="0.25">
      <c r="A26" s="59"/>
      <c r="B26" s="93"/>
      <c r="C26" s="37" t="s">
        <v>93</v>
      </c>
      <c r="D26" s="44"/>
      <c r="E26" s="30" t="s">
        <v>16</v>
      </c>
      <c r="F26" s="30" t="s">
        <v>15</v>
      </c>
      <c r="G26" s="3">
        <v>3477.6</v>
      </c>
      <c r="H26" s="3">
        <v>3477.6</v>
      </c>
      <c r="I26" s="3">
        <v>3477.6</v>
      </c>
    </row>
    <row r="27" spans="1:9" ht="27.75" customHeight="1" x14ac:dyDescent="0.25">
      <c r="A27" s="59"/>
      <c r="B27" s="93"/>
      <c r="C27" s="37" t="s">
        <v>73</v>
      </c>
      <c r="D27" s="44"/>
      <c r="E27" s="30" t="s">
        <v>16</v>
      </c>
      <c r="F27" s="30" t="s">
        <v>15</v>
      </c>
      <c r="G27" s="3">
        <v>10079.1</v>
      </c>
      <c r="H27" s="3">
        <v>10079.1</v>
      </c>
      <c r="I27" s="3">
        <v>10079.1</v>
      </c>
    </row>
    <row r="28" spans="1:9" ht="29.25" customHeight="1" x14ac:dyDescent="0.25">
      <c r="A28" s="59"/>
      <c r="B28" s="93"/>
      <c r="C28" s="37" t="s">
        <v>94</v>
      </c>
      <c r="D28" s="44"/>
      <c r="E28" s="30" t="s">
        <v>16</v>
      </c>
      <c r="F28" s="30" t="s">
        <v>15</v>
      </c>
      <c r="G28" s="3">
        <v>11939.6</v>
      </c>
      <c r="H28" s="3">
        <v>11939.6</v>
      </c>
      <c r="I28" s="3">
        <v>11939.6</v>
      </c>
    </row>
    <row r="29" spans="1:9" ht="30.75" customHeight="1" x14ac:dyDescent="0.25">
      <c r="A29" s="59"/>
      <c r="B29" s="93"/>
      <c r="C29" s="37" t="s">
        <v>95</v>
      </c>
      <c r="D29" s="44"/>
      <c r="E29" s="30" t="s">
        <v>16</v>
      </c>
      <c r="F29" s="30" t="s">
        <v>15</v>
      </c>
      <c r="G29" s="3">
        <v>13976.5</v>
      </c>
      <c r="H29" s="3">
        <v>13976.5</v>
      </c>
      <c r="I29" s="3">
        <v>13976.5</v>
      </c>
    </row>
    <row r="30" spans="1:9" ht="27.75" customHeight="1" x14ac:dyDescent="0.25">
      <c r="A30" s="59"/>
      <c r="B30" s="93"/>
      <c r="C30" s="37" t="s">
        <v>96</v>
      </c>
      <c r="D30" s="44"/>
      <c r="E30" s="30" t="s">
        <v>16</v>
      </c>
      <c r="F30" s="30" t="s">
        <v>15</v>
      </c>
      <c r="G30" s="3">
        <v>10504.2</v>
      </c>
      <c r="H30" s="3">
        <v>10504.2</v>
      </c>
      <c r="I30" s="3">
        <v>10504.2</v>
      </c>
    </row>
    <row r="31" spans="1:9" ht="42" customHeight="1" x14ac:dyDescent="0.25">
      <c r="A31" s="59"/>
      <c r="B31" s="93"/>
      <c r="C31" s="37" t="s">
        <v>88</v>
      </c>
      <c r="D31" s="44"/>
      <c r="E31" s="30" t="s">
        <v>16</v>
      </c>
      <c r="F31" s="30" t="s">
        <v>15</v>
      </c>
      <c r="G31" s="3">
        <v>18838.7</v>
      </c>
      <c r="H31" s="3">
        <v>18838.7</v>
      </c>
      <c r="I31" s="3">
        <v>18838.7</v>
      </c>
    </row>
    <row r="32" spans="1:9" ht="30.75" customHeight="1" x14ac:dyDescent="0.25">
      <c r="A32" s="59"/>
      <c r="B32" s="93"/>
      <c r="C32" s="37" t="s">
        <v>97</v>
      </c>
      <c r="D32" s="44"/>
      <c r="E32" s="30" t="s">
        <v>16</v>
      </c>
      <c r="F32" s="30" t="s">
        <v>15</v>
      </c>
      <c r="G32" s="3">
        <v>8928.1</v>
      </c>
      <c r="H32" s="3">
        <v>8928.1</v>
      </c>
      <c r="I32" s="3">
        <v>8928.1</v>
      </c>
    </row>
    <row r="33" spans="1:9" ht="41.25" customHeight="1" x14ac:dyDescent="0.25">
      <c r="A33" s="59"/>
      <c r="B33" s="93"/>
      <c r="C33" s="37" t="s">
        <v>80</v>
      </c>
      <c r="D33" s="44"/>
      <c r="E33" s="30" t="s">
        <v>16</v>
      </c>
      <c r="F33" s="30" t="s">
        <v>15</v>
      </c>
      <c r="G33" s="3">
        <v>5658.8</v>
      </c>
      <c r="H33" s="3">
        <v>5658.8</v>
      </c>
      <c r="I33" s="3">
        <v>5658.8</v>
      </c>
    </row>
    <row r="34" spans="1:9" ht="45.75" customHeight="1" x14ac:dyDescent="0.25">
      <c r="A34" s="59"/>
      <c r="B34" s="93"/>
      <c r="C34" s="37" t="s">
        <v>98</v>
      </c>
      <c r="D34" s="44"/>
      <c r="E34" s="30" t="s">
        <v>16</v>
      </c>
      <c r="F34" s="30" t="s">
        <v>15</v>
      </c>
      <c r="G34" s="3">
        <v>3838.8</v>
      </c>
      <c r="H34" s="3">
        <v>3838.8</v>
      </c>
      <c r="I34" s="3">
        <v>3838.8</v>
      </c>
    </row>
    <row r="35" spans="1:9" ht="27" customHeight="1" x14ac:dyDescent="0.25">
      <c r="A35" s="59"/>
      <c r="B35" s="93"/>
      <c r="C35" s="37" t="s">
        <v>87</v>
      </c>
      <c r="D35" s="44"/>
      <c r="E35" s="30" t="s">
        <v>16</v>
      </c>
      <c r="F35" s="30" t="s">
        <v>15</v>
      </c>
      <c r="G35" s="3">
        <v>2612.4</v>
      </c>
      <c r="H35" s="3">
        <v>2612.4</v>
      </c>
      <c r="I35" s="3">
        <v>2612.4</v>
      </c>
    </row>
    <row r="36" spans="1:9" ht="30.75" customHeight="1" x14ac:dyDescent="0.25">
      <c r="A36" s="60"/>
      <c r="B36" s="94"/>
      <c r="C36" s="37" t="s">
        <v>99</v>
      </c>
      <c r="D36" s="45"/>
      <c r="E36" s="30" t="s">
        <v>16</v>
      </c>
      <c r="F36" s="30" t="s">
        <v>15</v>
      </c>
      <c r="G36" s="3">
        <v>6763.2</v>
      </c>
      <c r="H36" s="3">
        <v>6763.2</v>
      </c>
      <c r="I36" s="3">
        <v>6763.2</v>
      </c>
    </row>
    <row r="37" spans="1:9" ht="15.75" customHeight="1" x14ac:dyDescent="0.25">
      <c r="A37" s="70" t="s">
        <v>102</v>
      </c>
      <c r="B37" s="71"/>
      <c r="C37" s="71"/>
      <c r="D37" s="71"/>
      <c r="E37" s="71"/>
      <c r="F37" s="72"/>
      <c r="G37" s="13">
        <f>SUM(G12:G36)</f>
        <v>697885.29999999981</v>
      </c>
      <c r="H37" s="74">
        <f>SUM(H12:H36)</f>
        <v>697885.29999999981</v>
      </c>
      <c r="I37" s="13">
        <f>SUM(I12:I36)</f>
        <v>697885.29999999981</v>
      </c>
    </row>
    <row r="38" spans="1:9" ht="29.25" customHeight="1" x14ac:dyDescent="0.25">
      <c r="A38" s="43" t="s">
        <v>20</v>
      </c>
      <c r="B38" s="43"/>
      <c r="C38" s="37" t="s">
        <v>10</v>
      </c>
      <c r="D38" s="43" t="s">
        <v>44</v>
      </c>
      <c r="E38" s="30" t="s">
        <v>16</v>
      </c>
      <c r="F38" s="30" t="s">
        <v>15</v>
      </c>
      <c r="G38" s="6">
        <v>1242</v>
      </c>
      <c r="H38" s="6">
        <v>1656</v>
      </c>
      <c r="I38" s="6">
        <v>2070</v>
      </c>
    </row>
    <row r="39" spans="1:9" ht="30.75" customHeight="1" x14ac:dyDescent="0.25">
      <c r="A39" s="44"/>
      <c r="B39" s="44"/>
      <c r="C39" s="37" t="s">
        <v>11</v>
      </c>
      <c r="D39" s="44"/>
      <c r="E39" s="30" t="s">
        <v>16</v>
      </c>
      <c r="F39" s="30" t="s">
        <v>15</v>
      </c>
      <c r="G39" s="6">
        <v>1188</v>
      </c>
      <c r="H39" s="6">
        <v>1584</v>
      </c>
      <c r="I39" s="6">
        <v>1980</v>
      </c>
    </row>
    <row r="40" spans="1:9" ht="42" customHeight="1" x14ac:dyDescent="0.25">
      <c r="A40" s="44"/>
      <c r="B40" s="44"/>
      <c r="C40" s="37" t="s">
        <v>12</v>
      </c>
      <c r="D40" s="44"/>
      <c r="E40" s="30" t="s">
        <v>16</v>
      </c>
      <c r="F40" s="30" t="s">
        <v>15</v>
      </c>
      <c r="G40" s="6">
        <v>567</v>
      </c>
      <c r="H40" s="6">
        <v>756</v>
      </c>
      <c r="I40" s="6">
        <v>945</v>
      </c>
    </row>
    <row r="41" spans="1:9" ht="38.25" customHeight="1" x14ac:dyDescent="0.25">
      <c r="A41" s="44"/>
      <c r="B41" s="44"/>
      <c r="C41" s="37" t="s">
        <v>27</v>
      </c>
      <c r="D41" s="44"/>
      <c r="E41" s="30" t="s">
        <v>16</v>
      </c>
      <c r="F41" s="30" t="s">
        <v>15</v>
      </c>
      <c r="G41" s="6">
        <v>2200</v>
      </c>
      <c r="H41" s="6">
        <v>2988</v>
      </c>
      <c r="I41" s="6">
        <v>4325</v>
      </c>
    </row>
    <row r="42" spans="1:9" ht="41.25" customHeight="1" x14ac:dyDescent="0.25">
      <c r="A42" s="44"/>
      <c r="B42" s="44"/>
      <c r="C42" s="37" t="s">
        <v>21</v>
      </c>
      <c r="D42" s="44"/>
      <c r="E42" s="30" t="s">
        <v>16</v>
      </c>
      <c r="F42" s="30" t="s">
        <v>15</v>
      </c>
      <c r="G42" s="6">
        <v>2835</v>
      </c>
      <c r="H42" s="6">
        <v>2889</v>
      </c>
      <c r="I42" s="6">
        <v>4061</v>
      </c>
    </row>
    <row r="43" spans="1:9" ht="30.75" customHeight="1" x14ac:dyDescent="0.25">
      <c r="A43" s="44"/>
      <c r="B43" s="44"/>
      <c r="C43" s="37" t="s">
        <v>22</v>
      </c>
      <c r="D43" s="44"/>
      <c r="E43" s="30" t="s">
        <v>16</v>
      </c>
      <c r="F43" s="30" t="s">
        <v>15</v>
      </c>
      <c r="G43" s="6">
        <v>864</v>
      </c>
      <c r="H43" s="6">
        <v>864</v>
      </c>
      <c r="I43" s="6">
        <v>864</v>
      </c>
    </row>
    <row r="44" spans="1:9" ht="30.75" customHeight="1" x14ac:dyDescent="0.25">
      <c r="A44" s="44"/>
      <c r="B44" s="44"/>
      <c r="C44" s="37" t="s">
        <v>63</v>
      </c>
      <c r="D44" s="44"/>
      <c r="E44" s="30" t="s">
        <v>16</v>
      </c>
      <c r="F44" s="30" t="s">
        <v>15</v>
      </c>
      <c r="G44" s="6">
        <v>2094</v>
      </c>
      <c r="H44" s="6">
        <v>2844</v>
      </c>
      <c r="I44" s="6">
        <v>3845</v>
      </c>
    </row>
    <row r="45" spans="1:9" ht="30.75" customHeight="1" x14ac:dyDescent="0.25">
      <c r="A45" s="44"/>
      <c r="B45" s="44"/>
      <c r="C45" s="8" t="s">
        <v>23</v>
      </c>
      <c r="D45" s="44"/>
      <c r="E45" s="30" t="s">
        <v>16</v>
      </c>
      <c r="F45" s="30" t="s">
        <v>15</v>
      </c>
      <c r="G45" s="6">
        <v>216</v>
      </c>
      <c r="H45" s="6">
        <v>288</v>
      </c>
      <c r="I45" s="6">
        <v>360</v>
      </c>
    </row>
    <row r="46" spans="1:9" ht="30.75" customHeight="1" x14ac:dyDescent="0.25">
      <c r="A46" s="44"/>
      <c r="B46" s="44"/>
      <c r="C46" s="9" t="s">
        <v>70</v>
      </c>
      <c r="D46" s="44"/>
      <c r="E46" s="30" t="s">
        <v>16</v>
      </c>
      <c r="F46" s="30" t="s">
        <v>15</v>
      </c>
      <c r="G46" s="6">
        <v>0</v>
      </c>
      <c r="H46" s="6">
        <v>0</v>
      </c>
      <c r="I46" s="6">
        <v>0</v>
      </c>
    </row>
    <row r="47" spans="1:9" ht="30.75" customHeight="1" x14ac:dyDescent="0.25">
      <c r="A47" s="44"/>
      <c r="B47" s="44"/>
      <c r="C47" s="8" t="s">
        <v>24</v>
      </c>
      <c r="D47" s="44"/>
      <c r="E47" s="30" t="s">
        <v>16</v>
      </c>
      <c r="F47" s="30" t="s">
        <v>15</v>
      </c>
      <c r="G47" s="6">
        <v>70</v>
      </c>
      <c r="H47" s="6">
        <v>72</v>
      </c>
      <c r="I47" s="6">
        <v>90</v>
      </c>
    </row>
    <row r="48" spans="1:9" ht="29.25" customHeight="1" x14ac:dyDescent="0.25">
      <c r="A48" s="44"/>
      <c r="B48" s="44"/>
      <c r="C48" s="37" t="s">
        <v>71</v>
      </c>
      <c r="D48" s="44"/>
      <c r="E48" s="30" t="s">
        <v>16</v>
      </c>
      <c r="F48" s="30" t="s">
        <v>15</v>
      </c>
      <c r="G48" s="6">
        <v>459</v>
      </c>
      <c r="H48" s="6">
        <v>612</v>
      </c>
      <c r="I48" s="6">
        <v>765</v>
      </c>
    </row>
    <row r="49" spans="1:9" ht="30.75" customHeight="1" x14ac:dyDescent="0.25">
      <c r="A49" s="44"/>
      <c r="B49" s="44"/>
      <c r="C49" s="37" t="s">
        <v>86</v>
      </c>
      <c r="D49" s="44"/>
      <c r="E49" s="30" t="s">
        <v>16</v>
      </c>
      <c r="F49" s="30" t="s">
        <v>15</v>
      </c>
      <c r="G49" s="6">
        <v>405</v>
      </c>
      <c r="H49" s="6">
        <v>540</v>
      </c>
      <c r="I49" s="6">
        <v>1050.3</v>
      </c>
    </row>
    <row r="50" spans="1:9" ht="31.5" customHeight="1" x14ac:dyDescent="0.25">
      <c r="A50" s="44"/>
      <c r="B50" s="44"/>
      <c r="C50" s="37" t="s">
        <v>85</v>
      </c>
      <c r="D50" s="44"/>
      <c r="E50" s="30" t="s">
        <v>16</v>
      </c>
      <c r="F50" s="30" t="s">
        <v>15</v>
      </c>
      <c r="G50" s="6">
        <v>35</v>
      </c>
      <c r="H50" s="6">
        <v>45</v>
      </c>
      <c r="I50" s="6">
        <v>45</v>
      </c>
    </row>
    <row r="51" spans="1:9" ht="30.75" customHeight="1" x14ac:dyDescent="0.25">
      <c r="A51" s="44"/>
      <c r="B51" s="44"/>
      <c r="C51" s="37" t="s">
        <v>89</v>
      </c>
      <c r="D51" s="44"/>
      <c r="E51" s="30" t="s">
        <v>16</v>
      </c>
      <c r="F51" s="30" t="s">
        <v>15</v>
      </c>
      <c r="G51" s="6">
        <v>35</v>
      </c>
      <c r="H51" s="6">
        <v>45</v>
      </c>
      <c r="I51" s="6">
        <v>45</v>
      </c>
    </row>
    <row r="52" spans="1:9" ht="30.75" customHeight="1" x14ac:dyDescent="0.25">
      <c r="A52" s="44"/>
      <c r="B52" s="44"/>
      <c r="C52" s="37" t="s">
        <v>84</v>
      </c>
      <c r="D52" s="44"/>
      <c r="E52" s="30" t="s">
        <v>16</v>
      </c>
      <c r="F52" s="30" t="s">
        <v>15</v>
      </c>
      <c r="G52" s="6">
        <v>0</v>
      </c>
      <c r="H52" s="6">
        <v>0</v>
      </c>
      <c r="I52" s="6">
        <v>0</v>
      </c>
    </row>
    <row r="53" spans="1:9" ht="30.75" customHeight="1" x14ac:dyDescent="0.25">
      <c r="A53" s="44"/>
      <c r="B53" s="44"/>
      <c r="C53" s="37" t="s">
        <v>83</v>
      </c>
      <c r="D53" s="44"/>
      <c r="E53" s="30" t="s">
        <v>16</v>
      </c>
      <c r="F53" s="30" t="s">
        <v>15</v>
      </c>
      <c r="G53" s="6">
        <v>189</v>
      </c>
      <c r="H53" s="6">
        <v>252</v>
      </c>
      <c r="I53" s="6">
        <v>315</v>
      </c>
    </row>
    <row r="54" spans="1:9" ht="30.75" customHeight="1" x14ac:dyDescent="0.25">
      <c r="A54" s="44"/>
      <c r="B54" s="44"/>
      <c r="C54" s="37" t="s">
        <v>74</v>
      </c>
      <c r="D54" s="44"/>
      <c r="E54" s="30" t="s">
        <v>16</v>
      </c>
      <c r="F54" s="30" t="s">
        <v>15</v>
      </c>
      <c r="G54" s="6">
        <v>216</v>
      </c>
      <c r="H54" s="6">
        <v>288</v>
      </c>
      <c r="I54" s="6">
        <v>360</v>
      </c>
    </row>
    <row r="55" spans="1:9" ht="30.75" customHeight="1" x14ac:dyDescent="0.25">
      <c r="A55" s="44"/>
      <c r="B55" s="44"/>
      <c r="C55" s="37" t="s">
        <v>75</v>
      </c>
      <c r="D55" s="44"/>
      <c r="E55" s="30" t="s">
        <v>16</v>
      </c>
      <c r="F55" s="30" t="s">
        <v>15</v>
      </c>
      <c r="G55" s="6">
        <v>270</v>
      </c>
      <c r="H55" s="6">
        <v>360</v>
      </c>
      <c r="I55" s="6">
        <v>450</v>
      </c>
    </row>
    <row r="56" spans="1:9" ht="30" customHeight="1" x14ac:dyDescent="0.25">
      <c r="A56" s="44"/>
      <c r="B56" s="44"/>
      <c r="C56" s="37" t="s">
        <v>82</v>
      </c>
      <c r="D56" s="44"/>
      <c r="E56" s="30" t="s">
        <v>16</v>
      </c>
      <c r="F56" s="30" t="s">
        <v>15</v>
      </c>
      <c r="G56" s="6">
        <v>270</v>
      </c>
      <c r="H56" s="6">
        <v>360</v>
      </c>
      <c r="I56" s="6">
        <v>450</v>
      </c>
    </row>
    <row r="57" spans="1:9" ht="42" customHeight="1" x14ac:dyDescent="0.25">
      <c r="A57" s="44"/>
      <c r="B57" s="44"/>
      <c r="C57" s="37" t="s">
        <v>88</v>
      </c>
      <c r="D57" s="44"/>
      <c r="E57" s="30" t="s">
        <v>16</v>
      </c>
      <c r="F57" s="30" t="s">
        <v>15</v>
      </c>
      <c r="G57" s="6">
        <v>540</v>
      </c>
      <c r="H57" s="6">
        <v>720</v>
      </c>
      <c r="I57" s="6">
        <v>1154.4000000000001</v>
      </c>
    </row>
    <row r="58" spans="1:9" ht="27.75" customHeight="1" x14ac:dyDescent="0.25">
      <c r="A58" s="44"/>
      <c r="B58" s="44"/>
      <c r="C58" s="37" t="s">
        <v>81</v>
      </c>
      <c r="D58" s="44"/>
      <c r="E58" s="30" t="s">
        <v>16</v>
      </c>
      <c r="F58" s="30" t="s">
        <v>15</v>
      </c>
      <c r="G58" s="6">
        <v>432</v>
      </c>
      <c r="H58" s="6">
        <v>576</v>
      </c>
      <c r="I58" s="6">
        <v>720</v>
      </c>
    </row>
    <row r="59" spans="1:9" ht="38.25" customHeight="1" x14ac:dyDescent="0.25">
      <c r="A59" s="44"/>
      <c r="B59" s="44"/>
      <c r="C59" s="37" t="s">
        <v>76</v>
      </c>
      <c r="D59" s="44"/>
      <c r="E59" s="30" t="s">
        <v>16</v>
      </c>
      <c r="F59" s="30" t="s">
        <v>15</v>
      </c>
      <c r="G59" s="6">
        <v>105</v>
      </c>
      <c r="H59" s="6">
        <v>108</v>
      </c>
      <c r="I59" s="6">
        <v>135</v>
      </c>
    </row>
    <row r="60" spans="1:9" ht="42.75" customHeight="1" x14ac:dyDescent="0.25">
      <c r="A60" s="44"/>
      <c r="B60" s="44"/>
      <c r="C60" s="37" t="s">
        <v>79</v>
      </c>
      <c r="D60" s="44"/>
      <c r="E60" s="30" t="s">
        <v>16</v>
      </c>
      <c r="F60" s="30" t="s">
        <v>15</v>
      </c>
      <c r="G60" s="6">
        <v>35</v>
      </c>
      <c r="H60" s="6">
        <v>45</v>
      </c>
      <c r="I60" s="6">
        <v>45</v>
      </c>
    </row>
    <row r="61" spans="1:9" ht="30.75" customHeight="1" x14ac:dyDescent="0.25">
      <c r="A61" s="44"/>
      <c r="B61" s="44"/>
      <c r="C61" s="37" t="s">
        <v>78</v>
      </c>
      <c r="D61" s="44"/>
      <c r="E61" s="30" t="s">
        <v>16</v>
      </c>
      <c r="F61" s="30" t="s">
        <v>15</v>
      </c>
      <c r="G61" s="6">
        <v>0</v>
      </c>
      <c r="H61" s="6">
        <v>0</v>
      </c>
      <c r="I61" s="6">
        <v>0</v>
      </c>
    </row>
    <row r="62" spans="1:9" ht="30.75" customHeight="1" x14ac:dyDescent="0.25">
      <c r="A62" s="45"/>
      <c r="B62" s="45"/>
      <c r="C62" s="37" t="s">
        <v>77</v>
      </c>
      <c r="D62" s="45"/>
      <c r="E62" s="30" t="s">
        <v>16</v>
      </c>
      <c r="F62" s="30" t="s">
        <v>15</v>
      </c>
      <c r="G62" s="6">
        <v>70</v>
      </c>
      <c r="H62" s="6">
        <v>72</v>
      </c>
      <c r="I62" s="6">
        <v>90</v>
      </c>
    </row>
    <row r="63" spans="1:9" ht="14.25" customHeight="1" x14ac:dyDescent="0.25">
      <c r="A63" s="75" t="s">
        <v>128</v>
      </c>
      <c r="B63" s="76"/>
      <c r="C63" s="76"/>
      <c r="D63" s="76"/>
      <c r="E63" s="76"/>
      <c r="F63" s="77"/>
      <c r="G63" s="74">
        <f>SUM(G38:G62)</f>
        <v>14337</v>
      </c>
      <c r="H63" s="74">
        <f>SUM(H38:H62)</f>
        <v>17964</v>
      </c>
      <c r="I63" s="74">
        <f>SUM(I38:I62)</f>
        <v>24164.7</v>
      </c>
    </row>
    <row r="64" spans="1:9" ht="30.75" customHeight="1" x14ac:dyDescent="0.25">
      <c r="A64" s="43" t="s">
        <v>29</v>
      </c>
      <c r="B64" s="46"/>
      <c r="C64" s="37" t="s">
        <v>11</v>
      </c>
      <c r="D64" s="43" t="s">
        <v>43</v>
      </c>
      <c r="E64" s="30" t="s">
        <v>16</v>
      </c>
      <c r="F64" s="30" t="s">
        <v>15</v>
      </c>
      <c r="G64" s="6">
        <v>566.4</v>
      </c>
      <c r="H64" s="6">
        <v>566.4</v>
      </c>
      <c r="I64" s="6">
        <v>566.4</v>
      </c>
    </row>
    <row r="65" spans="1:9" ht="39" customHeight="1" x14ac:dyDescent="0.25">
      <c r="A65" s="44"/>
      <c r="B65" s="47"/>
      <c r="C65" s="37" t="s">
        <v>12</v>
      </c>
      <c r="D65" s="44"/>
      <c r="E65" s="30" t="s">
        <v>16</v>
      </c>
      <c r="F65" s="30" t="s">
        <v>15</v>
      </c>
      <c r="G65" s="6">
        <v>142.80000000000001</v>
      </c>
      <c r="H65" s="6">
        <v>307.7</v>
      </c>
      <c r="I65" s="6">
        <v>284.7</v>
      </c>
    </row>
    <row r="66" spans="1:9" ht="40.5" customHeight="1" x14ac:dyDescent="0.25">
      <c r="A66" s="44"/>
      <c r="B66" s="47"/>
      <c r="C66" s="37" t="s">
        <v>27</v>
      </c>
      <c r="D66" s="44"/>
      <c r="E66" s="30" t="s">
        <v>16</v>
      </c>
      <c r="F66" s="30" t="s">
        <v>15</v>
      </c>
      <c r="G66" s="6">
        <v>2717</v>
      </c>
      <c r="H66" s="6">
        <v>2717</v>
      </c>
      <c r="I66" s="6">
        <v>2717</v>
      </c>
    </row>
    <row r="67" spans="1:9" ht="41.25" customHeight="1" x14ac:dyDescent="0.25">
      <c r="A67" s="44"/>
      <c r="B67" s="47"/>
      <c r="C67" s="37" t="s">
        <v>21</v>
      </c>
      <c r="D67" s="44"/>
      <c r="E67" s="30" t="s">
        <v>16</v>
      </c>
      <c r="F67" s="30" t="s">
        <v>15</v>
      </c>
      <c r="G67" s="6">
        <v>378.9</v>
      </c>
      <c r="H67" s="6">
        <v>940.5</v>
      </c>
      <c r="I67" s="6">
        <v>870.1</v>
      </c>
    </row>
    <row r="68" spans="1:9" ht="30.75" customHeight="1" x14ac:dyDescent="0.25">
      <c r="A68" s="44"/>
      <c r="B68" s="47"/>
      <c r="C68" s="37" t="s">
        <v>22</v>
      </c>
      <c r="D68" s="44"/>
      <c r="E68" s="30" t="s">
        <v>16</v>
      </c>
      <c r="F68" s="30" t="s">
        <v>15</v>
      </c>
      <c r="G68" s="6">
        <v>384.1</v>
      </c>
      <c r="H68" s="6">
        <v>384.1</v>
      </c>
      <c r="I68" s="6">
        <v>384.1</v>
      </c>
    </row>
    <row r="69" spans="1:9" ht="30.75" customHeight="1" x14ac:dyDescent="0.25">
      <c r="A69" s="44"/>
      <c r="B69" s="47"/>
      <c r="C69" s="37" t="s">
        <v>62</v>
      </c>
      <c r="D69" s="44"/>
      <c r="E69" s="30" t="s">
        <v>16</v>
      </c>
      <c r="F69" s="30" t="s">
        <v>15</v>
      </c>
      <c r="G69" s="6">
        <v>3321.5</v>
      </c>
      <c r="H69" s="6">
        <v>3737.1</v>
      </c>
      <c r="I69" s="6">
        <v>3321.5</v>
      </c>
    </row>
    <row r="70" spans="1:9" ht="30.75" customHeight="1" x14ac:dyDescent="0.25">
      <c r="A70" s="44"/>
      <c r="B70" s="47"/>
      <c r="C70" s="8" t="s">
        <v>23</v>
      </c>
      <c r="D70" s="44"/>
      <c r="E70" s="30" t="s">
        <v>16</v>
      </c>
      <c r="F70" s="30" t="s">
        <v>15</v>
      </c>
      <c r="G70" s="6">
        <v>289.10000000000002</v>
      </c>
      <c r="H70" s="6">
        <v>332.9</v>
      </c>
      <c r="I70" s="6">
        <v>663.3</v>
      </c>
    </row>
    <row r="71" spans="1:9" ht="30.75" customHeight="1" x14ac:dyDescent="0.25">
      <c r="A71" s="44"/>
      <c r="B71" s="47"/>
      <c r="C71" s="9" t="s">
        <v>70</v>
      </c>
      <c r="D71" s="44"/>
      <c r="E71" s="30" t="s">
        <v>16</v>
      </c>
      <c r="F71" s="30" t="s">
        <v>15</v>
      </c>
      <c r="G71" s="6">
        <v>750</v>
      </c>
      <c r="H71" s="6">
        <v>1859.9</v>
      </c>
      <c r="I71" s="6">
        <v>1720.6</v>
      </c>
    </row>
    <row r="72" spans="1:9" ht="30.75" customHeight="1" x14ac:dyDescent="0.25">
      <c r="A72" s="44"/>
      <c r="B72" s="47"/>
      <c r="C72" s="8" t="s">
        <v>24</v>
      </c>
      <c r="D72" s="44"/>
      <c r="E72" s="30" t="s">
        <v>16</v>
      </c>
      <c r="F72" s="30" t="s">
        <v>15</v>
      </c>
      <c r="G72" s="6">
        <v>750.1</v>
      </c>
      <c r="H72" s="6">
        <v>1860.6</v>
      </c>
      <c r="I72" s="6">
        <v>1721.2</v>
      </c>
    </row>
    <row r="73" spans="1:9" ht="31.5" customHeight="1" x14ac:dyDescent="0.25">
      <c r="A73" s="44"/>
      <c r="B73" s="47"/>
      <c r="C73" s="37" t="s">
        <v>71</v>
      </c>
      <c r="D73" s="44"/>
      <c r="E73" s="30" t="s">
        <v>16</v>
      </c>
      <c r="F73" s="30" t="s">
        <v>15</v>
      </c>
      <c r="G73" s="6">
        <v>2628.8</v>
      </c>
      <c r="H73" s="6">
        <v>2628.8</v>
      </c>
      <c r="I73" s="6">
        <v>2628.8</v>
      </c>
    </row>
    <row r="74" spans="1:9" ht="30.75" customHeight="1" x14ac:dyDescent="0.25">
      <c r="A74" s="44"/>
      <c r="B74" s="47"/>
      <c r="C74" s="37" t="s">
        <v>86</v>
      </c>
      <c r="D74" s="44"/>
      <c r="E74" s="30" t="s">
        <v>16</v>
      </c>
      <c r="F74" s="30" t="s">
        <v>15</v>
      </c>
      <c r="G74" s="6">
        <v>768.4</v>
      </c>
      <c r="H74" s="6">
        <v>1906.1</v>
      </c>
      <c r="I74" s="6">
        <v>1763.3</v>
      </c>
    </row>
    <row r="75" spans="1:9" ht="28.5" customHeight="1" x14ac:dyDescent="0.25">
      <c r="A75" s="44"/>
      <c r="B75" s="47"/>
      <c r="C75" s="37" t="s">
        <v>85</v>
      </c>
      <c r="D75" s="44"/>
      <c r="E75" s="30" t="s">
        <v>16</v>
      </c>
      <c r="F75" s="30" t="s">
        <v>15</v>
      </c>
      <c r="G75" s="6">
        <v>766.9</v>
      </c>
      <c r="H75" s="6">
        <v>1901.7</v>
      </c>
      <c r="I75" s="6">
        <v>1759.3</v>
      </c>
    </row>
    <row r="76" spans="1:9" ht="30.75" customHeight="1" x14ac:dyDescent="0.25">
      <c r="A76" s="44"/>
      <c r="B76" s="47"/>
      <c r="C76" s="37" t="s">
        <v>72</v>
      </c>
      <c r="D76" s="44"/>
      <c r="E76" s="30" t="s">
        <v>16</v>
      </c>
      <c r="F76" s="30" t="s">
        <v>15</v>
      </c>
      <c r="G76" s="6">
        <v>449.6</v>
      </c>
      <c r="H76" s="6">
        <v>1115.4000000000001</v>
      </c>
      <c r="I76" s="6">
        <v>647.79999999999995</v>
      </c>
    </row>
    <row r="77" spans="1:9" ht="30.75" customHeight="1" x14ac:dyDescent="0.25">
      <c r="A77" s="44"/>
      <c r="B77" s="47"/>
      <c r="C77" s="37" t="s">
        <v>84</v>
      </c>
      <c r="D77" s="44"/>
      <c r="E77" s="30" t="s">
        <v>16</v>
      </c>
      <c r="F77" s="30" t="s">
        <v>15</v>
      </c>
      <c r="G77" s="6">
        <v>19.899999999999999</v>
      </c>
      <c r="H77" s="6">
        <v>49.4</v>
      </c>
      <c r="I77" s="6">
        <v>45.7</v>
      </c>
    </row>
    <row r="78" spans="1:9" ht="30" customHeight="1" x14ac:dyDescent="0.25">
      <c r="A78" s="44"/>
      <c r="B78" s="47"/>
      <c r="C78" s="37" t="s">
        <v>83</v>
      </c>
      <c r="D78" s="44"/>
      <c r="E78" s="30" t="s">
        <v>16</v>
      </c>
      <c r="F78" s="30" t="s">
        <v>15</v>
      </c>
      <c r="G78" s="6">
        <v>1780.5</v>
      </c>
      <c r="H78" s="6">
        <v>1780.5</v>
      </c>
      <c r="I78" s="6">
        <v>1780.5</v>
      </c>
    </row>
    <row r="79" spans="1:9" ht="27" customHeight="1" x14ac:dyDescent="0.25">
      <c r="A79" s="44"/>
      <c r="B79" s="47"/>
      <c r="C79" s="37" t="s">
        <v>74</v>
      </c>
      <c r="D79" s="44"/>
      <c r="E79" s="30" t="s">
        <v>16</v>
      </c>
      <c r="F79" s="30" t="s">
        <v>15</v>
      </c>
      <c r="G79" s="6">
        <v>1630.9</v>
      </c>
      <c r="H79" s="6">
        <v>1630.9</v>
      </c>
      <c r="I79" s="6">
        <v>1630.9</v>
      </c>
    </row>
    <row r="80" spans="1:9" ht="28.5" customHeight="1" x14ac:dyDescent="0.25">
      <c r="A80" s="44"/>
      <c r="B80" s="47"/>
      <c r="C80" s="37" t="s">
        <v>75</v>
      </c>
      <c r="D80" s="44"/>
      <c r="E80" s="30" t="s">
        <v>16</v>
      </c>
      <c r="F80" s="30" t="s">
        <v>15</v>
      </c>
      <c r="G80" s="6">
        <v>1926</v>
      </c>
      <c r="H80" s="6">
        <v>1926</v>
      </c>
      <c r="I80" s="6">
        <v>1926</v>
      </c>
    </row>
    <row r="81" spans="1:9" ht="31.5" customHeight="1" x14ac:dyDescent="0.25">
      <c r="A81" s="44"/>
      <c r="B81" s="47"/>
      <c r="C81" s="37" t="s">
        <v>82</v>
      </c>
      <c r="D81" s="44"/>
      <c r="E81" s="30" t="s">
        <v>16</v>
      </c>
      <c r="F81" s="30" t="s">
        <v>15</v>
      </c>
      <c r="G81" s="6">
        <v>2451.8000000000002</v>
      </c>
      <c r="H81" s="6">
        <v>2451.8000000000002</v>
      </c>
      <c r="I81" s="6">
        <v>2451.8000000000002</v>
      </c>
    </row>
    <row r="82" spans="1:9" ht="42.75" customHeight="1" x14ac:dyDescent="0.25">
      <c r="A82" s="44"/>
      <c r="B82" s="47"/>
      <c r="C82" s="37" t="s">
        <v>101</v>
      </c>
      <c r="D82" s="44"/>
      <c r="E82" s="30" t="s">
        <v>16</v>
      </c>
      <c r="F82" s="30" t="s">
        <v>15</v>
      </c>
      <c r="G82" s="6">
        <v>2601.1999999999998</v>
      </c>
      <c r="H82" s="6">
        <v>2601.1999999999998</v>
      </c>
      <c r="I82" s="6">
        <v>2601.1999999999998</v>
      </c>
    </row>
    <row r="83" spans="1:9" ht="30.75" customHeight="1" x14ac:dyDescent="0.25">
      <c r="A83" s="44"/>
      <c r="B83" s="47"/>
      <c r="C83" s="37" t="s">
        <v>81</v>
      </c>
      <c r="D83" s="44"/>
      <c r="E83" s="30" t="s">
        <v>16</v>
      </c>
      <c r="F83" s="30" t="s">
        <v>15</v>
      </c>
      <c r="G83" s="6">
        <v>1307.7</v>
      </c>
      <c r="H83" s="6">
        <v>3244.3</v>
      </c>
      <c r="I83" s="6">
        <v>1307.7</v>
      </c>
    </row>
    <row r="84" spans="1:9" ht="41.25" customHeight="1" x14ac:dyDescent="0.25">
      <c r="A84" s="44"/>
      <c r="B84" s="47"/>
      <c r="C84" s="37" t="s">
        <v>76</v>
      </c>
      <c r="D84" s="44"/>
      <c r="E84" s="30" t="s">
        <v>16</v>
      </c>
      <c r="F84" s="30" t="s">
        <v>15</v>
      </c>
      <c r="G84" s="6">
        <v>1092.5999999999999</v>
      </c>
      <c r="H84" s="6">
        <v>2710.7</v>
      </c>
      <c r="I84" s="6">
        <v>1092.5999999999999</v>
      </c>
    </row>
    <row r="85" spans="1:9" ht="41.25" customHeight="1" x14ac:dyDescent="0.25">
      <c r="A85" s="44"/>
      <c r="B85" s="47"/>
      <c r="C85" s="37" t="s">
        <v>79</v>
      </c>
      <c r="D85" s="44"/>
      <c r="E85" s="30" t="s">
        <v>16</v>
      </c>
      <c r="F85" s="30" t="s">
        <v>15</v>
      </c>
      <c r="G85" s="6">
        <v>615.4</v>
      </c>
      <c r="H85" s="6">
        <v>1526.3</v>
      </c>
      <c r="I85" s="6">
        <v>1322.1</v>
      </c>
    </row>
    <row r="86" spans="1:9" ht="30.75" customHeight="1" x14ac:dyDescent="0.25">
      <c r="A86" s="44"/>
      <c r="B86" s="47"/>
      <c r="C86" s="37" t="s">
        <v>87</v>
      </c>
      <c r="D86" s="44"/>
      <c r="E86" s="30" t="s">
        <v>16</v>
      </c>
      <c r="F86" s="30" t="s">
        <v>15</v>
      </c>
      <c r="G86" s="6">
        <v>290.39999999999998</v>
      </c>
      <c r="H86" s="6">
        <v>739.9</v>
      </c>
      <c r="I86" s="6">
        <v>692.2</v>
      </c>
    </row>
    <row r="87" spans="1:9" ht="30.75" customHeight="1" x14ac:dyDescent="0.25">
      <c r="A87" s="45"/>
      <c r="B87" s="48"/>
      <c r="C87" s="37" t="s">
        <v>77</v>
      </c>
      <c r="D87" s="45"/>
      <c r="E87" s="30" t="s">
        <v>16</v>
      </c>
      <c r="F87" s="30" t="s">
        <v>15</v>
      </c>
      <c r="G87" s="6">
        <v>1345.8</v>
      </c>
      <c r="H87" s="6">
        <v>3348</v>
      </c>
      <c r="I87" s="6">
        <v>3100.8</v>
      </c>
    </row>
    <row r="88" spans="1:9" ht="12.75" customHeight="1" x14ac:dyDescent="0.25">
      <c r="A88" s="95" t="s">
        <v>129</v>
      </c>
      <c r="B88" s="96"/>
      <c r="C88" s="96"/>
      <c r="D88" s="96"/>
      <c r="E88" s="96"/>
      <c r="F88" s="97"/>
      <c r="G88" s="74">
        <f>SUM(G64:G87)</f>
        <v>28975.800000000003</v>
      </c>
      <c r="H88" s="74">
        <f>SUM(H64:H87)</f>
        <v>42267.200000000004</v>
      </c>
      <c r="I88" s="74">
        <f>SUM(I64:I87)</f>
        <v>36999.599999999999</v>
      </c>
    </row>
    <row r="89" spans="1:9" ht="40.5" customHeight="1" x14ac:dyDescent="0.25">
      <c r="A89" s="61" t="s">
        <v>32</v>
      </c>
      <c r="B89" s="58"/>
      <c r="C89" s="37" t="s">
        <v>76</v>
      </c>
      <c r="D89" s="43" t="s">
        <v>124</v>
      </c>
      <c r="E89" s="30" t="s">
        <v>16</v>
      </c>
      <c r="F89" s="30" t="s">
        <v>15</v>
      </c>
      <c r="G89" s="6">
        <v>414.3</v>
      </c>
      <c r="H89" s="6">
        <v>0</v>
      </c>
      <c r="I89" s="6">
        <v>0</v>
      </c>
    </row>
    <row r="90" spans="1:9" ht="40.5" customHeight="1" x14ac:dyDescent="0.25">
      <c r="A90" s="62"/>
      <c r="B90" s="59"/>
      <c r="C90" s="37" t="s">
        <v>11</v>
      </c>
      <c r="D90" s="44"/>
      <c r="E90" s="30" t="s">
        <v>16</v>
      </c>
      <c r="F90" s="30" t="s">
        <v>15</v>
      </c>
      <c r="G90" s="6">
        <v>642.6</v>
      </c>
      <c r="H90" s="6">
        <v>0</v>
      </c>
      <c r="I90" s="6">
        <v>0</v>
      </c>
    </row>
    <row r="91" spans="1:9" ht="40.5" customHeight="1" x14ac:dyDescent="0.25">
      <c r="A91" s="62"/>
      <c r="B91" s="59"/>
      <c r="C91" s="37" t="s">
        <v>12</v>
      </c>
      <c r="D91" s="44"/>
      <c r="E91" s="30" t="s">
        <v>16</v>
      </c>
      <c r="F91" s="30" t="s">
        <v>15</v>
      </c>
      <c r="G91" s="6">
        <v>144.5</v>
      </c>
      <c r="H91" s="6">
        <v>0</v>
      </c>
      <c r="I91" s="6">
        <v>0</v>
      </c>
    </row>
    <row r="92" spans="1:9" ht="29.25" customHeight="1" x14ac:dyDescent="0.25">
      <c r="A92" s="62"/>
      <c r="B92" s="59"/>
      <c r="C92" s="37" t="s">
        <v>62</v>
      </c>
      <c r="D92" s="44"/>
      <c r="E92" s="30" t="s">
        <v>16</v>
      </c>
      <c r="F92" s="30" t="s">
        <v>15</v>
      </c>
      <c r="G92" s="6">
        <v>1759.3</v>
      </c>
      <c r="H92" s="6">
        <v>0</v>
      </c>
      <c r="I92" s="6">
        <v>0</v>
      </c>
    </row>
    <row r="93" spans="1:9" ht="40.5" customHeight="1" x14ac:dyDescent="0.25">
      <c r="A93" s="62"/>
      <c r="B93" s="59"/>
      <c r="C93" s="37" t="s">
        <v>27</v>
      </c>
      <c r="D93" s="44"/>
      <c r="E93" s="30" t="s">
        <v>16</v>
      </c>
      <c r="F93" s="30" t="s">
        <v>15</v>
      </c>
      <c r="G93" s="6">
        <v>884</v>
      </c>
      <c r="H93" s="6">
        <v>0</v>
      </c>
      <c r="I93" s="6">
        <v>0</v>
      </c>
    </row>
    <row r="94" spans="1:9" ht="32.25" customHeight="1" x14ac:dyDescent="0.25">
      <c r="A94" s="62"/>
      <c r="B94" s="59"/>
      <c r="C94" s="37" t="s">
        <v>22</v>
      </c>
      <c r="D94" s="44"/>
      <c r="E94" s="30" t="s">
        <v>16</v>
      </c>
      <c r="F94" s="30" t="s">
        <v>15</v>
      </c>
      <c r="G94" s="6">
        <v>345.7</v>
      </c>
      <c r="H94" s="6">
        <v>0</v>
      </c>
      <c r="I94" s="6">
        <v>0</v>
      </c>
    </row>
    <row r="95" spans="1:9" ht="30" customHeight="1" x14ac:dyDescent="0.25">
      <c r="A95" s="62"/>
      <c r="B95" s="59"/>
      <c r="C95" s="37" t="s">
        <v>70</v>
      </c>
      <c r="D95" s="44"/>
      <c r="E95" s="30" t="s">
        <v>16</v>
      </c>
      <c r="F95" s="30" t="s">
        <v>15</v>
      </c>
      <c r="G95" s="6">
        <v>171</v>
      </c>
      <c r="H95" s="6">
        <v>0</v>
      </c>
      <c r="I95" s="6">
        <v>0</v>
      </c>
    </row>
    <row r="96" spans="1:9" ht="30" customHeight="1" x14ac:dyDescent="0.25">
      <c r="A96" s="62"/>
      <c r="B96" s="59"/>
      <c r="C96" s="37" t="s">
        <v>24</v>
      </c>
      <c r="D96" s="44"/>
      <c r="E96" s="30" t="s">
        <v>16</v>
      </c>
      <c r="F96" s="30" t="s">
        <v>15</v>
      </c>
      <c r="G96" s="6">
        <v>137</v>
      </c>
      <c r="H96" s="6">
        <v>0</v>
      </c>
      <c r="I96" s="6">
        <v>0</v>
      </c>
    </row>
    <row r="97" spans="1:9" ht="30" customHeight="1" x14ac:dyDescent="0.25">
      <c r="A97" s="62"/>
      <c r="B97" s="59"/>
      <c r="C97" s="37" t="s">
        <v>86</v>
      </c>
      <c r="D97" s="44"/>
      <c r="E97" s="30" t="s">
        <v>16</v>
      </c>
      <c r="F97" s="30" t="s">
        <v>15</v>
      </c>
      <c r="G97" s="6">
        <v>189.3</v>
      </c>
      <c r="H97" s="6">
        <v>0</v>
      </c>
      <c r="I97" s="6">
        <v>0</v>
      </c>
    </row>
    <row r="98" spans="1:9" ht="30" customHeight="1" x14ac:dyDescent="0.25">
      <c r="A98" s="62"/>
      <c r="B98" s="59"/>
      <c r="C98" s="37" t="s">
        <v>85</v>
      </c>
      <c r="D98" s="44"/>
      <c r="E98" s="30" t="s">
        <v>16</v>
      </c>
      <c r="F98" s="30" t="s">
        <v>15</v>
      </c>
      <c r="G98" s="6">
        <v>205.6</v>
      </c>
      <c r="H98" s="6">
        <v>0</v>
      </c>
      <c r="I98" s="6">
        <v>0</v>
      </c>
    </row>
    <row r="99" spans="1:9" ht="30" customHeight="1" x14ac:dyDescent="0.25">
      <c r="A99" s="62"/>
      <c r="B99" s="59"/>
      <c r="C99" s="37" t="s">
        <v>72</v>
      </c>
      <c r="D99" s="44"/>
      <c r="E99" s="30" t="s">
        <v>16</v>
      </c>
      <c r="F99" s="30" t="s">
        <v>15</v>
      </c>
      <c r="G99" s="6">
        <v>96</v>
      </c>
      <c r="H99" s="6">
        <v>0</v>
      </c>
      <c r="I99" s="6">
        <v>0</v>
      </c>
    </row>
    <row r="100" spans="1:9" ht="30" customHeight="1" x14ac:dyDescent="0.25">
      <c r="A100" s="62"/>
      <c r="B100" s="59"/>
      <c r="C100" s="37" t="s">
        <v>84</v>
      </c>
      <c r="D100" s="44"/>
      <c r="E100" s="30" t="s">
        <v>16</v>
      </c>
      <c r="F100" s="30" t="s">
        <v>15</v>
      </c>
      <c r="G100" s="6">
        <v>201.1</v>
      </c>
      <c r="H100" s="6">
        <v>0</v>
      </c>
      <c r="I100" s="6">
        <v>0</v>
      </c>
    </row>
    <row r="101" spans="1:9" ht="30" customHeight="1" x14ac:dyDescent="0.25">
      <c r="A101" s="62"/>
      <c r="B101" s="59"/>
      <c r="C101" s="37" t="s">
        <v>83</v>
      </c>
      <c r="D101" s="44"/>
      <c r="E101" s="30" t="s">
        <v>16</v>
      </c>
      <c r="F101" s="30" t="s">
        <v>15</v>
      </c>
      <c r="G101" s="6">
        <v>344.9</v>
      </c>
      <c r="H101" s="6">
        <v>0</v>
      </c>
      <c r="I101" s="6">
        <v>0</v>
      </c>
    </row>
    <row r="102" spans="1:9" ht="30" customHeight="1" x14ac:dyDescent="0.25">
      <c r="A102" s="62"/>
      <c r="B102" s="59"/>
      <c r="C102" s="37" t="s">
        <v>74</v>
      </c>
      <c r="D102" s="44"/>
      <c r="E102" s="30" t="s">
        <v>16</v>
      </c>
      <c r="F102" s="30" t="s">
        <v>15</v>
      </c>
      <c r="G102" s="6">
        <v>230.7</v>
      </c>
      <c r="H102" s="6">
        <v>0</v>
      </c>
      <c r="I102" s="6">
        <v>0</v>
      </c>
    </row>
    <row r="103" spans="1:9" ht="30" customHeight="1" x14ac:dyDescent="0.25">
      <c r="A103" s="62"/>
      <c r="B103" s="59"/>
      <c r="C103" s="37" t="s">
        <v>82</v>
      </c>
      <c r="D103" s="44"/>
      <c r="E103" s="30" t="s">
        <v>16</v>
      </c>
      <c r="F103" s="30" t="s">
        <v>15</v>
      </c>
      <c r="G103" s="6">
        <v>483.6</v>
      </c>
      <c r="H103" s="6">
        <v>0</v>
      </c>
      <c r="I103" s="6">
        <v>0</v>
      </c>
    </row>
    <row r="104" spans="1:9" ht="39" customHeight="1" x14ac:dyDescent="0.25">
      <c r="A104" s="62"/>
      <c r="B104" s="59"/>
      <c r="C104" s="37" t="s">
        <v>101</v>
      </c>
      <c r="D104" s="44"/>
      <c r="E104" s="30" t="s">
        <v>16</v>
      </c>
      <c r="F104" s="30" t="s">
        <v>15</v>
      </c>
      <c r="G104" s="6">
        <v>586.6</v>
      </c>
      <c r="H104" s="6">
        <v>0</v>
      </c>
      <c r="I104" s="6">
        <v>0</v>
      </c>
    </row>
    <row r="105" spans="1:9" ht="28.5" customHeight="1" x14ac:dyDescent="0.25">
      <c r="A105" s="62"/>
      <c r="B105" s="59"/>
      <c r="C105" s="37" t="s">
        <v>81</v>
      </c>
      <c r="D105" s="44"/>
      <c r="E105" s="30" t="s">
        <v>16</v>
      </c>
      <c r="F105" s="30" t="s">
        <v>15</v>
      </c>
      <c r="G105" s="6">
        <v>269.60000000000002</v>
      </c>
      <c r="H105" s="6">
        <v>0</v>
      </c>
      <c r="I105" s="6">
        <v>0</v>
      </c>
    </row>
    <row r="106" spans="1:9" ht="30" customHeight="1" x14ac:dyDescent="0.25">
      <c r="A106" s="62"/>
      <c r="B106" s="59"/>
      <c r="C106" s="37" t="s">
        <v>75</v>
      </c>
      <c r="D106" s="44"/>
      <c r="E106" s="30" t="s">
        <v>16</v>
      </c>
      <c r="F106" s="30" t="s">
        <v>15</v>
      </c>
      <c r="G106" s="6">
        <v>341</v>
      </c>
      <c r="H106" s="6">
        <v>0</v>
      </c>
      <c r="I106" s="6">
        <v>0</v>
      </c>
    </row>
    <row r="107" spans="1:9" ht="30" customHeight="1" x14ac:dyDescent="0.25">
      <c r="A107" s="62"/>
      <c r="B107" s="59"/>
      <c r="C107" s="37" t="s">
        <v>87</v>
      </c>
      <c r="D107" s="44"/>
      <c r="E107" s="30" t="s">
        <v>16</v>
      </c>
      <c r="F107" s="30" t="s">
        <v>15</v>
      </c>
      <c r="G107" s="6">
        <v>194.5</v>
      </c>
      <c r="H107" s="6">
        <v>0</v>
      </c>
      <c r="I107" s="6">
        <v>0</v>
      </c>
    </row>
    <row r="108" spans="1:9" ht="30" customHeight="1" x14ac:dyDescent="0.25">
      <c r="A108" s="62"/>
      <c r="B108" s="59"/>
      <c r="C108" s="37" t="s">
        <v>77</v>
      </c>
      <c r="D108" s="44"/>
      <c r="E108" s="30" t="s">
        <v>16</v>
      </c>
      <c r="F108" s="30" t="s">
        <v>15</v>
      </c>
      <c r="G108" s="6">
        <v>243</v>
      </c>
      <c r="H108" s="6">
        <v>0</v>
      </c>
      <c r="I108" s="6">
        <v>0</v>
      </c>
    </row>
    <row r="109" spans="1:9" ht="30.75" customHeight="1" x14ac:dyDescent="0.25">
      <c r="A109" s="62"/>
      <c r="B109" s="59"/>
      <c r="C109" s="37" t="s">
        <v>23</v>
      </c>
      <c r="D109" s="44"/>
      <c r="E109" s="30" t="s">
        <v>116</v>
      </c>
      <c r="F109" s="30" t="s">
        <v>15</v>
      </c>
      <c r="G109" s="6">
        <v>101</v>
      </c>
      <c r="H109" s="6">
        <v>0</v>
      </c>
      <c r="I109" s="6">
        <v>0</v>
      </c>
    </row>
    <row r="110" spans="1:9" ht="39" customHeight="1" x14ac:dyDescent="0.25">
      <c r="A110" s="62"/>
      <c r="B110" s="59"/>
      <c r="C110" s="37" t="s">
        <v>79</v>
      </c>
      <c r="D110" s="44"/>
      <c r="E110" s="30" t="s">
        <v>116</v>
      </c>
      <c r="F110" s="30" t="s">
        <v>15</v>
      </c>
      <c r="G110" s="6">
        <v>141.69999999999999</v>
      </c>
      <c r="H110" s="6">
        <v>0</v>
      </c>
      <c r="I110" s="6">
        <v>0</v>
      </c>
    </row>
    <row r="111" spans="1:9" ht="32.25" customHeight="1" x14ac:dyDescent="0.25">
      <c r="A111" s="63"/>
      <c r="B111" s="60"/>
      <c r="C111" s="37" t="s">
        <v>71</v>
      </c>
      <c r="D111" s="45"/>
      <c r="E111" s="30" t="s">
        <v>16</v>
      </c>
      <c r="F111" s="30" t="s">
        <v>15</v>
      </c>
      <c r="G111" s="6">
        <v>696.8</v>
      </c>
      <c r="H111" s="6">
        <v>0</v>
      </c>
      <c r="I111" s="6">
        <v>0</v>
      </c>
    </row>
    <row r="112" spans="1:9" ht="17.25" customHeight="1" x14ac:dyDescent="0.25">
      <c r="A112" s="98" t="s">
        <v>103</v>
      </c>
      <c r="B112" s="99"/>
      <c r="C112" s="99"/>
      <c r="D112" s="99"/>
      <c r="E112" s="99"/>
      <c r="F112" s="100"/>
      <c r="G112" s="74">
        <f>SUM(G89:G111)</f>
        <v>8823.8000000000011</v>
      </c>
      <c r="H112" s="74">
        <f>SUM(H89:H111)</f>
        <v>0</v>
      </c>
      <c r="I112" s="74">
        <f>SUM(I89:I111)</f>
        <v>0</v>
      </c>
    </row>
    <row r="113" spans="1:9" ht="34.5" customHeight="1" x14ac:dyDescent="0.25">
      <c r="A113" s="64" t="s">
        <v>33</v>
      </c>
      <c r="B113" s="66"/>
      <c r="C113" s="29" t="s">
        <v>62</v>
      </c>
      <c r="D113" s="68" t="s">
        <v>125</v>
      </c>
      <c r="E113" s="30" t="s">
        <v>16</v>
      </c>
      <c r="F113" s="30" t="s">
        <v>15</v>
      </c>
      <c r="G113" s="26">
        <v>79.5</v>
      </c>
      <c r="H113" s="26">
        <v>0</v>
      </c>
      <c r="I113" s="26">
        <v>0</v>
      </c>
    </row>
    <row r="114" spans="1:9" ht="45" customHeight="1" x14ac:dyDescent="0.25">
      <c r="A114" s="65"/>
      <c r="B114" s="67"/>
      <c r="C114" s="29" t="s">
        <v>10</v>
      </c>
      <c r="D114" s="69"/>
      <c r="E114" s="30" t="s">
        <v>16</v>
      </c>
      <c r="F114" s="30" t="s">
        <v>15</v>
      </c>
      <c r="G114" s="26">
        <v>79.3</v>
      </c>
      <c r="H114" s="6">
        <v>0</v>
      </c>
      <c r="I114" s="3">
        <v>0</v>
      </c>
    </row>
    <row r="115" spans="1:9" ht="17.25" customHeight="1" x14ac:dyDescent="0.25">
      <c r="A115" s="101" t="s">
        <v>49</v>
      </c>
      <c r="B115" s="102"/>
      <c r="C115" s="102"/>
      <c r="D115" s="102"/>
      <c r="E115" s="102"/>
      <c r="F115" s="103"/>
      <c r="G115" s="104">
        <f>SUM(G113:G114)</f>
        <v>158.80000000000001</v>
      </c>
      <c r="H115" s="74">
        <f>SUM(H113:H114)</f>
        <v>0</v>
      </c>
      <c r="I115" s="13">
        <f>SUM(I113:I114)</f>
        <v>0</v>
      </c>
    </row>
    <row r="116" spans="1:9" ht="83.25" customHeight="1" x14ac:dyDescent="0.25">
      <c r="A116" s="20" t="s">
        <v>127</v>
      </c>
      <c r="B116" s="29"/>
      <c r="C116" s="29" t="s">
        <v>62</v>
      </c>
      <c r="D116" s="29" t="s">
        <v>126</v>
      </c>
      <c r="E116" s="30" t="s">
        <v>16</v>
      </c>
      <c r="F116" s="30" t="s">
        <v>15</v>
      </c>
      <c r="G116" s="26">
        <v>10022.6</v>
      </c>
      <c r="H116" s="26">
        <v>10022.6</v>
      </c>
      <c r="I116" s="26">
        <v>10022.6</v>
      </c>
    </row>
    <row r="117" spans="1:9" ht="17.25" customHeight="1" x14ac:dyDescent="0.25">
      <c r="A117" s="101" t="s">
        <v>117</v>
      </c>
      <c r="B117" s="102"/>
      <c r="C117" s="102"/>
      <c r="D117" s="102"/>
      <c r="E117" s="102"/>
      <c r="F117" s="103"/>
      <c r="G117" s="104">
        <f>SUM(G116)</f>
        <v>10022.6</v>
      </c>
      <c r="H117" s="74">
        <f>SUM(H116)</f>
        <v>10022.6</v>
      </c>
      <c r="I117" s="13">
        <f>SUM(I116)</f>
        <v>10022.6</v>
      </c>
    </row>
    <row r="118" spans="1:9" ht="79.5" customHeight="1" x14ac:dyDescent="0.25">
      <c r="A118" s="56" t="s">
        <v>6</v>
      </c>
      <c r="B118" s="57"/>
      <c r="C118" s="15" t="s">
        <v>25</v>
      </c>
      <c r="D118" s="14" t="s">
        <v>31</v>
      </c>
      <c r="E118" s="14" t="s">
        <v>16</v>
      </c>
      <c r="F118" s="14" t="s">
        <v>15</v>
      </c>
      <c r="G118" s="13">
        <f>G121</f>
        <v>583.29999999999995</v>
      </c>
      <c r="H118" s="13">
        <f>SUM(H121)</f>
        <v>0</v>
      </c>
      <c r="I118" s="13">
        <f>SUM(I121)</f>
        <v>0</v>
      </c>
    </row>
    <row r="119" spans="1:9" ht="165.75" customHeight="1" x14ac:dyDescent="0.25">
      <c r="A119" s="32" t="s">
        <v>7</v>
      </c>
      <c r="B119" s="32" t="s">
        <v>105</v>
      </c>
      <c r="C119" s="32" t="s">
        <v>28</v>
      </c>
      <c r="D119" s="37" t="s">
        <v>130</v>
      </c>
      <c r="E119" s="30" t="s">
        <v>16</v>
      </c>
      <c r="F119" s="30" t="s">
        <v>15</v>
      </c>
      <c r="G119" s="3">
        <v>483.3</v>
      </c>
      <c r="H119" s="3">
        <v>0</v>
      </c>
      <c r="I119" s="3">
        <v>0</v>
      </c>
    </row>
    <row r="120" spans="1:9" ht="185.25" customHeight="1" x14ac:dyDescent="0.25">
      <c r="A120" s="33"/>
      <c r="B120" s="33"/>
      <c r="C120" s="33"/>
      <c r="D120" s="37" t="s">
        <v>131</v>
      </c>
      <c r="E120" s="30" t="s">
        <v>16</v>
      </c>
      <c r="F120" s="30" t="s">
        <v>15</v>
      </c>
      <c r="G120" s="3">
        <v>100</v>
      </c>
      <c r="H120" s="3">
        <v>0</v>
      </c>
      <c r="I120" s="3">
        <v>0</v>
      </c>
    </row>
    <row r="121" spans="1:9" ht="17.25" customHeight="1" x14ac:dyDescent="0.25">
      <c r="A121" s="105" t="s">
        <v>109</v>
      </c>
      <c r="B121" s="106"/>
      <c r="C121" s="106"/>
      <c r="D121" s="106"/>
      <c r="E121" s="106"/>
      <c r="F121" s="107"/>
      <c r="G121" s="13">
        <f>SUM(G119:G120)</f>
        <v>583.29999999999995</v>
      </c>
      <c r="H121" s="78">
        <f>SUM(H119:H120)</f>
        <v>0</v>
      </c>
      <c r="I121" s="13">
        <f>SUM(I119:I120)</f>
        <v>0</v>
      </c>
    </row>
    <row r="122" spans="1:9" ht="68.25" customHeight="1" x14ac:dyDescent="0.25">
      <c r="A122" s="79" t="s">
        <v>8</v>
      </c>
      <c r="B122" s="80"/>
      <c r="C122" s="81" t="s">
        <v>51</v>
      </c>
      <c r="D122" s="82" t="s">
        <v>31</v>
      </c>
      <c r="E122" s="82" t="s">
        <v>16</v>
      </c>
      <c r="F122" s="82" t="s">
        <v>15</v>
      </c>
      <c r="G122" s="13">
        <f>SUM(G124+G126+G164+G167)</f>
        <v>18701.8</v>
      </c>
      <c r="H122" s="13">
        <f>SUM(H124+H126+H164+H167)</f>
        <v>100</v>
      </c>
      <c r="I122" s="13">
        <f>SUM(I124+I126+I164+I167)</f>
        <v>100</v>
      </c>
    </row>
    <row r="123" spans="1:9" ht="79.5" customHeight="1" x14ac:dyDescent="0.25">
      <c r="A123" s="19" t="s">
        <v>9</v>
      </c>
      <c r="B123" s="11" t="s">
        <v>52</v>
      </c>
      <c r="C123" s="11" t="s">
        <v>25</v>
      </c>
      <c r="D123" s="11" t="s">
        <v>17</v>
      </c>
      <c r="E123" s="30" t="s">
        <v>16</v>
      </c>
      <c r="F123" s="30" t="s">
        <v>14</v>
      </c>
      <c r="G123" s="3">
        <v>100</v>
      </c>
      <c r="H123" s="3">
        <v>100</v>
      </c>
      <c r="I123" s="3">
        <v>100</v>
      </c>
    </row>
    <row r="124" spans="1:9" ht="15.75" customHeight="1" x14ac:dyDescent="0.25">
      <c r="A124" s="105" t="s">
        <v>53</v>
      </c>
      <c r="B124" s="106"/>
      <c r="C124" s="106"/>
      <c r="D124" s="106"/>
      <c r="E124" s="106"/>
      <c r="F124" s="107"/>
      <c r="G124" s="74">
        <f>SUM(G123)</f>
        <v>100</v>
      </c>
      <c r="H124" s="74">
        <f>SUM(H123)</f>
        <v>100</v>
      </c>
      <c r="I124" s="74">
        <f>SUM(I123)</f>
        <v>100</v>
      </c>
    </row>
    <row r="125" spans="1:9" ht="78" customHeight="1" x14ac:dyDescent="0.25">
      <c r="A125" s="21" t="s">
        <v>34</v>
      </c>
      <c r="B125" s="16" t="s">
        <v>69</v>
      </c>
      <c r="C125" s="17" t="s">
        <v>68</v>
      </c>
      <c r="D125" s="18" t="s">
        <v>35</v>
      </c>
      <c r="E125" s="20" t="s">
        <v>16</v>
      </c>
      <c r="F125" s="20" t="s">
        <v>15</v>
      </c>
      <c r="G125" s="6">
        <v>0</v>
      </c>
      <c r="H125" s="6">
        <v>0</v>
      </c>
      <c r="I125" s="6">
        <v>0</v>
      </c>
    </row>
    <row r="126" spans="1:9" ht="15.75" customHeight="1" x14ac:dyDescent="0.25">
      <c r="A126" s="105" t="s">
        <v>54</v>
      </c>
      <c r="B126" s="106"/>
      <c r="C126" s="106"/>
      <c r="D126" s="106"/>
      <c r="E126" s="106"/>
      <c r="F126" s="107"/>
      <c r="G126" s="74">
        <f>SUM(G125)</f>
        <v>0</v>
      </c>
      <c r="H126" s="74">
        <f>SUM(H125)</f>
        <v>0</v>
      </c>
      <c r="I126" s="74">
        <f>SUM(I125)</f>
        <v>0</v>
      </c>
    </row>
    <row r="127" spans="1:9" ht="58.5" customHeight="1" x14ac:dyDescent="0.25">
      <c r="A127" s="49" t="s">
        <v>40</v>
      </c>
      <c r="B127" s="43" t="s">
        <v>67</v>
      </c>
      <c r="C127" s="55" t="s">
        <v>10</v>
      </c>
      <c r="D127" s="11" t="s">
        <v>132</v>
      </c>
      <c r="E127" s="30" t="s">
        <v>181</v>
      </c>
      <c r="F127" s="30" t="s">
        <v>183</v>
      </c>
      <c r="G127" s="6">
        <v>280.8</v>
      </c>
      <c r="H127" s="6">
        <v>0</v>
      </c>
      <c r="I127" s="6">
        <v>0</v>
      </c>
    </row>
    <row r="128" spans="1:9" ht="32.25" customHeight="1" x14ac:dyDescent="0.25">
      <c r="A128" s="54"/>
      <c r="B128" s="44"/>
      <c r="C128" s="55"/>
      <c r="D128" s="11" t="s">
        <v>133</v>
      </c>
      <c r="E128" s="30" t="s">
        <v>189</v>
      </c>
      <c r="F128" s="30" t="s">
        <v>15</v>
      </c>
      <c r="G128" s="6">
        <v>174.2</v>
      </c>
      <c r="H128" s="6">
        <v>0</v>
      </c>
      <c r="I128" s="6">
        <v>0</v>
      </c>
    </row>
    <row r="129" spans="1:9" ht="105.75" customHeight="1" x14ac:dyDescent="0.25">
      <c r="A129" s="54"/>
      <c r="B129" s="44"/>
      <c r="C129" s="55"/>
      <c r="D129" s="11" t="s">
        <v>134</v>
      </c>
      <c r="E129" s="30" t="s">
        <v>16</v>
      </c>
      <c r="F129" s="30" t="s">
        <v>15</v>
      </c>
      <c r="G129" s="6">
        <v>906.5</v>
      </c>
      <c r="H129" s="6">
        <v>0</v>
      </c>
      <c r="I129" s="6">
        <v>0</v>
      </c>
    </row>
    <row r="130" spans="1:9" ht="37.5" customHeight="1" x14ac:dyDescent="0.25">
      <c r="A130" s="54"/>
      <c r="B130" s="44"/>
      <c r="C130" s="55"/>
      <c r="D130" s="11" t="s">
        <v>135</v>
      </c>
      <c r="E130" s="30" t="s">
        <v>16</v>
      </c>
      <c r="F130" s="30" t="s">
        <v>15</v>
      </c>
      <c r="G130" s="6">
        <v>137.19999999999999</v>
      </c>
      <c r="H130" s="6">
        <v>0</v>
      </c>
      <c r="I130" s="6">
        <v>0</v>
      </c>
    </row>
    <row r="131" spans="1:9" ht="64.5" customHeight="1" x14ac:dyDescent="0.25">
      <c r="A131" s="54"/>
      <c r="B131" s="44"/>
      <c r="C131" s="55"/>
      <c r="D131" s="11" t="s">
        <v>136</v>
      </c>
      <c r="E131" s="30" t="s">
        <v>180</v>
      </c>
      <c r="F131" s="30" t="s">
        <v>184</v>
      </c>
      <c r="G131" s="6">
        <v>3486.9</v>
      </c>
      <c r="H131" s="6">
        <v>0</v>
      </c>
      <c r="I131" s="6">
        <v>0</v>
      </c>
    </row>
    <row r="132" spans="1:9" ht="107.25" customHeight="1" x14ac:dyDescent="0.25">
      <c r="A132" s="54"/>
      <c r="B132" s="44"/>
      <c r="C132" s="55"/>
      <c r="D132" s="11" t="s">
        <v>137</v>
      </c>
      <c r="E132" s="30" t="s">
        <v>182</v>
      </c>
      <c r="F132" s="30" t="s">
        <v>15</v>
      </c>
      <c r="G132" s="6">
        <v>20.399999999999999</v>
      </c>
      <c r="H132" s="6">
        <v>0</v>
      </c>
      <c r="I132" s="6">
        <v>0</v>
      </c>
    </row>
    <row r="133" spans="1:9" ht="40.5" customHeight="1" x14ac:dyDescent="0.25">
      <c r="A133" s="54"/>
      <c r="B133" s="44"/>
      <c r="C133" s="55"/>
      <c r="D133" s="11" t="s">
        <v>138</v>
      </c>
      <c r="E133" s="30" t="s">
        <v>185</v>
      </c>
      <c r="F133" s="30" t="s">
        <v>180</v>
      </c>
      <c r="G133" s="6">
        <v>863.7</v>
      </c>
      <c r="H133" s="6">
        <v>0</v>
      </c>
      <c r="I133" s="6">
        <v>0</v>
      </c>
    </row>
    <row r="134" spans="1:9" ht="162.75" customHeight="1" x14ac:dyDescent="0.25">
      <c r="A134" s="54"/>
      <c r="B134" s="44"/>
      <c r="C134" s="55"/>
      <c r="D134" s="11" t="s">
        <v>139</v>
      </c>
      <c r="E134" s="30" t="s">
        <v>16</v>
      </c>
      <c r="F134" s="30" t="s">
        <v>14</v>
      </c>
      <c r="G134" s="6">
        <v>65.599999999999994</v>
      </c>
      <c r="H134" s="6">
        <v>0</v>
      </c>
      <c r="I134" s="6">
        <v>0</v>
      </c>
    </row>
    <row r="135" spans="1:9" ht="41.25" customHeight="1" x14ac:dyDescent="0.25">
      <c r="A135" s="54"/>
      <c r="B135" s="44"/>
      <c r="C135" s="55"/>
      <c r="D135" s="11" t="s">
        <v>140</v>
      </c>
      <c r="E135" s="30" t="s">
        <v>185</v>
      </c>
      <c r="F135" s="30" t="s">
        <v>15</v>
      </c>
      <c r="G135" s="6">
        <v>336.5</v>
      </c>
      <c r="H135" s="6">
        <v>0</v>
      </c>
      <c r="I135" s="6">
        <v>0</v>
      </c>
    </row>
    <row r="136" spans="1:9" ht="69.75" customHeight="1" x14ac:dyDescent="0.25">
      <c r="A136" s="54"/>
      <c r="B136" s="44"/>
      <c r="C136" s="55"/>
      <c r="D136" s="11" t="s">
        <v>142</v>
      </c>
      <c r="E136" s="30" t="s">
        <v>183</v>
      </c>
      <c r="F136" s="30" t="s">
        <v>15</v>
      </c>
      <c r="G136" s="6">
        <v>101.6</v>
      </c>
      <c r="H136" s="6">
        <v>0</v>
      </c>
      <c r="I136" s="6">
        <v>0</v>
      </c>
    </row>
    <row r="137" spans="1:9" ht="96.75" customHeight="1" x14ac:dyDescent="0.25">
      <c r="A137" s="54"/>
      <c r="B137" s="44"/>
      <c r="C137" s="55"/>
      <c r="D137" s="11" t="s">
        <v>141</v>
      </c>
      <c r="E137" s="30" t="s">
        <v>185</v>
      </c>
      <c r="F137" s="30" t="s">
        <v>180</v>
      </c>
      <c r="G137" s="6">
        <v>541.29999999999995</v>
      </c>
      <c r="H137" s="6">
        <v>0</v>
      </c>
      <c r="I137" s="6">
        <v>0</v>
      </c>
    </row>
    <row r="138" spans="1:9" ht="174.75" customHeight="1" x14ac:dyDescent="0.25">
      <c r="A138" s="54"/>
      <c r="B138" s="44"/>
      <c r="C138" s="55"/>
      <c r="D138" s="11" t="s">
        <v>143</v>
      </c>
      <c r="E138" s="30" t="s">
        <v>16</v>
      </c>
      <c r="F138" s="30" t="s">
        <v>15</v>
      </c>
      <c r="G138" s="6">
        <v>59.4</v>
      </c>
      <c r="H138" s="6">
        <v>0</v>
      </c>
      <c r="I138" s="6">
        <v>0</v>
      </c>
    </row>
    <row r="139" spans="1:9" ht="54" customHeight="1" x14ac:dyDescent="0.25">
      <c r="A139" s="54"/>
      <c r="B139" s="44"/>
      <c r="C139" s="55"/>
      <c r="D139" s="11" t="s">
        <v>144</v>
      </c>
      <c r="E139" s="30" t="s">
        <v>185</v>
      </c>
      <c r="F139" s="30" t="s">
        <v>181</v>
      </c>
      <c r="G139" s="6">
        <v>606.29999999999995</v>
      </c>
      <c r="H139" s="6">
        <v>0</v>
      </c>
      <c r="I139" s="6">
        <v>0</v>
      </c>
    </row>
    <row r="140" spans="1:9" ht="156.75" customHeight="1" x14ac:dyDescent="0.25">
      <c r="A140" s="54"/>
      <c r="B140" s="44"/>
      <c r="C140" s="55"/>
      <c r="D140" s="11" t="s">
        <v>145</v>
      </c>
      <c r="E140" s="30" t="s">
        <v>185</v>
      </c>
      <c r="F140" s="30" t="s">
        <v>181</v>
      </c>
      <c r="G140" s="6">
        <v>176.3</v>
      </c>
      <c r="H140" s="6">
        <v>0</v>
      </c>
      <c r="I140" s="6">
        <v>0</v>
      </c>
    </row>
    <row r="141" spans="1:9" ht="30" customHeight="1" x14ac:dyDescent="0.25">
      <c r="A141" s="54"/>
      <c r="B141" s="44"/>
      <c r="C141" s="55"/>
      <c r="D141" s="11" t="s">
        <v>111</v>
      </c>
      <c r="E141" s="30" t="s">
        <v>16</v>
      </c>
      <c r="F141" s="30" t="s">
        <v>15</v>
      </c>
      <c r="G141" s="6">
        <v>259.39999999999998</v>
      </c>
      <c r="H141" s="6">
        <v>0</v>
      </c>
      <c r="I141" s="6">
        <v>0</v>
      </c>
    </row>
    <row r="142" spans="1:9" ht="141.75" customHeight="1" x14ac:dyDescent="0.25">
      <c r="A142" s="54"/>
      <c r="B142" s="44"/>
      <c r="C142" s="55"/>
      <c r="D142" s="11" t="s">
        <v>146</v>
      </c>
      <c r="E142" s="30" t="s">
        <v>116</v>
      </c>
      <c r="F142" s="30" t="s">
        <v>182</v>
      </c>
      <c r="G142" s="6">
        <v>244.8</v>
      </c>
      <c r="H142" s="6">
        <v>0</v>
      </c>
      <c r="I142" s="6">
        <v>0</v>
      </c>
    </row>
    <row r="143" spans="1:9" ht="54.75" customHeight="1" x14ac:dyDescent="0.25">
      <c r="A143" s="54"/>
      <c r="B143" s="44"/>
      <c r="C143" s="43" t="s">
        <v>90</v>
      </c>
      <c r="D143" s="11" t="s">
        <v>112</v>
      </c>
      <c r="E143" s="30" t="s">
        <v>185</v>
      </c>
      <c r="F143" s="30" t="s">
        <v>14</v>
      </c>
      <c r="G143" s="6">
        <v>294.89999999999998</v>
      </c>
      <c r="H143" s="6">
        <v>0</v>
      </c>
      <c r="I143" s="6">
        <v>0</v>
      </c>
    </row>
    <row r="144" spans="1:9" ht="66" customHeight="1" x14ac:dyDescent="0.25">
      <c r="A144" s="54"/>
      <c r="B144" s="44"/>
      <c r="C144" s="45"/>
      <c r="D144" s="11" t="s">
        <v>147</v>
      </c>
      <c r="E144" s="30" t="s">
        <v>16</v>
      </c>
      <c r="F144" s="30" t="s">
        <v>15</v>
      </c>
      <c r="G144" s="6">
        <v>1311.4</v>
      </c>
      <c r="H144" s="6">
        <v>0</v>
      </c>
      <c r="I144" s="6">
        <v>0</v>
      </c>
    </row>
    <row r="145" spans="1:9" ht="39.75" customHeight="1" x14ac:dyDescent="0.25">
      <c r="A145" s="54"/>
      <c r="B145" s="44"/>
      <c r="C145" s="43" t="s">
        <v>114</v>
      </c>
      <c r="D145" s="11" t="s">
        <v>113</v>
      </c>
      <c r="E145" s="30" t="s">
        <v>185</v>
      </c>
      <c r="F145" s="30" t="s">
        <v>14</v>
      </c>
      <c r="G145" s="6">
        <v>133.9</v>
      </c>
      <c r="H145" s="6">
        <v>0</v>
      </c>
      <c r="I145" s="6">
        <v>0</v>
      </c>
    </row>
    <row r="146" spans="1:9" ht="55.5" customHeight="1" x14ac:dyDescent="0.25">
      <c r="A146" s="54"/>
      <c r="B146" s="44"/>
      <c r="C146" s="45"/>
      <c r="D146" s="11" t="s">
        <v>148</v>
      </c>
      <c r="E146" s="30" t="s">
        <v>180</v>
      </c>
      <c r="F146" s="30" t="s">
        <v>116</v>
      </c>
      <c r="G146" s="6">
        <v>106.4</v>
      </c>
      <c r="H146" s="6">
        <v>0</v>
      </c>
      <c r="I146" s="6">
        <v>0</v>
      </c>
    </row>
    <row r="147" spans="1:9" ht="75" customHeight="1" x14ac:dyDescent="0.25">
      <c r="A147" s="54"/>
      <c r="B147" s="44"/>
      <c r="C147" s="36" t="s">
        <v>73</v>
      </c>
      <c r="D147" s="11" t="s">
        <v>149</v>
      </c>
      <c r="E147" s="30" t="s">
        <v>185</v>
      </c>
      <c r="F147" s="30" t="s">
        <v>14</v>
      </c>
      <c r="G147" s="6">
        <v>157.47999999999999</v>
      </c>
      <c r="H147" s="6">
        <v>0</v>
      </c>
      <c r="I147" s="6">
        <v>0</v>
      </c>
    </row>
    <row r="148" spans="1:9" ht="65.25" customHeight="1" x14ac:dyDescent="0.25">
      <c r="A148" s="54"/>
      <c r="B148" s="44"/>
      <c r="C148" s="37" t="s">
        <v>79</v>
      </c>
      <c r="D148" s="11" t="s">
        <v>156</v>
      </c>
      <c r="E148" s="30" t="s">
        <v>185</v>
      </c>
      <c r="F148" s="30" t="s">
        <v>181</v>
      </c>
      <c r="G148" s="6">
        <v>231.5</v>
      </c>
      <c r="H148" s="6">
        <v>0</v>
      </c>
      <c r="I148" s="6">
        <v>0</v>
      </c>
    </row>
    <row r="149" spans="1:9" ht="82.5" customHeight="1" x14ac:dyDescent="0.25">
      <c r="A149" s="54"/>
      <c r="B149" s="44"/>
      <c r="C149" s="43" t="s">
        <v>75</v>
      </c>
      <c r="D149" s="11" t="s">
        <v>157</v>
      </c>
      <c r="E149" s="30" t="s">
        <v>183</v>
      </c>
      <c r="F149" s="30" t="s">
        <v>186</v>
      </c>
      <c r="G149" s="6">
        <v>652.1</v>
      </c>
      <c r="H149" s="6">
        <v>0</v>
      </c>
      <c r="I149" s="6">
        <v>0</v>
      </c>
    </row>
    <row r="150" spans="1:9" ht="51" customHeight="1" x14ac:dyDescent="0.25">
      <c r="A150" s="54"/>
      <c r="B150" s="44"/>
      <c r="C150" s="45"/>
      <c r="D150" s="11" t="s">
        <v>158</v>
      </c>
      <c r="E150" s="30" t="s">
        <v>181</v>
      </c>
      <c r="F150" s="30" t="s">
        <v>15</v>
      </c>
      <c r="G150" s="6">
        <v>937.5</v>
      </c>
      <c r="H150" s="6">
        <v>0</v>
      </c>
      <c r="I150" s="6">
        <v>0</v>
      </c>
    </row>
    <row r="151" spans="1:9" ht="39.75" customHeight="1" x14ac:dyDescent="0.25">
      <c r="A151" s="54"/>
      <c r="B151" s="44"/>
      <c r="C151" s="36" t="s">
        <v>84</v>
      </c>
      <c r="D151" s="11" t="s">
        <v>159</v>
      </c>
      <c r="E151" s="30" t="s">
        <v>38</v>
      </c>
      <c r="F151" s="30" t="s">
        <v>183</v>
      </c>
      <c r="G151" s="6">
        <v>67.3</v>
      </c>
      <c r="H151" s="6">
        <v>0</v>
      </c>
      <c r="I151" s="6">
        <v>0</v>
      </c>
    </row>
    <row r="152" spans="1:9" ht="118.5" customHeight="1" x14ac:dyDescent="0.25">
      <c r="A152" s="54"/>
      <c r="B152" s="44"/>
      <c r="C152" s="35" t="s">
        <v>77</v>
      </c>
      <c r="D152" s="32" t="s">
        <v>160</v>
      </c>
      <c r="E152" s="34" t="s">
        <v>16</v>
      </c>
      <c r="F152" s="30" t="s">
        <v>15</v>
      </c>
      <c r="G152" s="6">
        <v>222.7</v>
      </c>
      <c r="H152" s="6">
        <v>0</v>
      </c>
      <c r="I152" s="6">
        <v>0</v>
      </c>
    </row>
    <row r="153" spans="1:9" ht="105" customHeight="1" x14ac:dyDescent="0.25">
      <c r="A153" s="54"/>
      <c r="B153" s="44"/>
      <c r="C153" s="37" t="s">
        <v>74</v>
      </c>
      <c r="D153" s="11" t="s">
        <v>161</v>
      </c>
      <c r="E153" s="30" t="s">
        <v>16</v>
      </c>
      <c r="F153" s="30" t="s">
        <v>181</v>
      </c>
      <c r="G153" s="6">
        <v>225.2</v>
      </c>
      <c r="H153" s="6">
        <v>0</v>
      </c>
      <c r="I153" s="6">
        <v>0</v>
      </c>
    </row>
    <row r="154" spans="1:9" ht="78.75" customHeight="1" x14ac:dyDescent="0.25">
      <c r="A154" s="54"/>
      <c r="B154" s="44"/>
      <c r="C154" s="43" t="s">
        <v>86</v>
      </c>
      <c r="D154" s="11" t="s">
        <v>162</v>
      </c>
      <c r="E154" s="30" t="s">
        <v>185</v>
      </c>
      <c r="F154" s="30" t="s">
        <v>181</v>
      </c>
      <c r="G154" s="6">
        <v>169.4</v>
      </c>
      <c r="H154" s="6">
        <v>0</v>
      </c>
      <c r="I154" s="6">
        <v>0</v>
      </c>
    </row>
    <row r="155" spans="1:9" ht="20.25" customHeight="1" x14ac:dyDescent="0.25">
      <c r="A155" s="54"/>
      <c r="B155" s="44"/>
      <c r="C155" s="44"/>
      <c r="D155" s="11" t="s">
        <v>163</v>
      </c>
      <c r="E155" s="30" t="s">
        <v>14</v>
      </c>
      <c r="F155" s="30" t="s">
        <v>180</v>
      </c>
      <c r="G155" s="6">
        <v>13.05</v>
      </c>
      <c r="H155" s="6">
        <v>0</v>
      </c>
      <c r="I155" s="6">
        <v>0</v>
      </c>
    </row>
    <row r="156" spans="1:9" ht="55.5" customHeight="1" x14ac:dyDescent="0.25">
      <c r="A156" s="54"/>
      <c r="B156" s="44"/>
      <c r="C156" s="44"/>
      <c r="D156" s="11" t="s">
        <v>164</v>
      </c>
      <c r="E156" s="30" t="s">
        <v>180</v>
      </c>
      <c r="F156" s="30" t="s">
        <v>38</v>
      </c>
      <c r="G156" s="6">
        <v>21.75</v>
      </c>
      <c r="H156" s="6">
        <v>0</v>
      </c>
      <c r="I156" s="6">
        <v>0</v>
      </c>
    </row>
    <row r="157" spans="1:9" ht="27.75" customHeight="1" x14ac:dyDescent="0.25">
      <c r="A157" s="54"/>
      <c r="B157" s="44"/>
      <c r="C157" s="45"/>
      <c r="D157" s="11" t="s">
        <v>165</v>
      </c>
      <c r="E157" s="30" t="s">
        <v>186</v>
      </c>
      <c r="F157" s="30" t="s">
        <v>184</v>
      </c>
      <c r="G157" s="6">
        <v>13.05</v>
      </c>
      <c r="H157" s="6">
        <v>0</v>
      </c>
      <c r="I157" s="6">
        <v>0</v>
      </c>
    </row>
    <row r="158" spans="1:9" ht="57.75" customHeight="1" x14ac:dyDescent="0.25">
      <c r="A158" s="54"/>
      <c r="B158" s="44"/>
      <c r="C158" s="43" t="s">
        <v>88</v>
      </c>
      <c r="D158" s="11" t="s">
        <v>150</v>
      </c>
      <c r="E158" s="30" t="s">
        <v>16</v>
      </c>
      <c r="F158" s="30" t="s">
        <v>185</v>
      </c>
      <c r="G158" s="6">
        <v>270.5</v>
      </c>
      <c r="H158" s="6">
        <v>0</v>
      </c>
      <c r="I158" s="6">
        <v>0</v>
      </c>
    </row>
    <row r="159" spans="1:9" ht="52.5" customHeight="1" x14ac:dyDescent="0.25">
      <c r="A159" s="54"/>
      <c r="B159" s="44"/>
      <c r="C159" s="44"/>
      <c r="D159" s="11" t="s">
        <v>151</v>
      </c>
      <c r="E159" s="30" t="s">
        <v>16</v>
      </c>
      <c r="F159" s="30" t="s">
        <v>185</v>
      </c>
      <c r="G159" s="6">
        <v>162</v>
      </c>
      <c r="H159" s="6">
        <v>0</v>
      </c>
      <c r="I159" s="6">
        <v>0</v>
      </c>
    </row>
    <row r="160" spans="1:9" ht="69" customHeight="1" x14ac:dyDescent="0.25">
      <c r="A160" s="54"/>
      <c r="B160" s="44"/>
      <c r="C160" s="44"/>
      <c r="D160" s="11" t="s">
        <v>152</v>
      </c>
      <c r="E160" s="30" t="s">
        <v>16</v>
      </c>
      <c r="F160" s="30" t="s">
        <v>14</v>
      </c>
      <c r="G160" s="6">
        <v>489.8</v>
      </c>
      <c r="H160" s="6">
        <v>0</v>
      </c>
      <c r="I160" s="6">
        <v>0</v>
      </c>
    </row>
    <row r="161" spans="1:9" ht="78.75" customHeight="1" x14ac:dyDescent="0.25">
      <c r="A161" s="54"/>
      <c r="B161" s="44"/>
      <c r="C161" s="45"/>
      <c r="D161" s="11" t="s">
        <v>153</v>
      </c>
      <c r="E161" s="30" t="s">
        <v>16</v>
      </c>
      <c r="F161" s="30" t="s">
        <v>185</v>
      </c>
      <c r="G161" s="6">
        <v>149.30000000000001</v>
      </c>
      <c r="H161" s="6">
        <v>0</v>
      </c>
      <c r="I161" s="6">
        <v>0</v>
      </c>
    </row>
    <row r="162" spans="1:9" ht="78" customHeight="1" x14ac:dyDescent="0.25">
      <c r="A162" s="54"/>
      <c r="B162" s="44"/>
      <c r="C162" s="36" t="s">
        <v>115</v>
      </c>
      <c r="D162" s="11" t="s">
        <v>154</v>
      </c>
      <c r="E162" s="30" t="s">
        <v>188</v>
      </c>
      <c r="F162" s="30" t="s">
        <v>181</v>
      </c>
      <c r="G162" s="6">
        <v>628.20000000000005</v>
      </c>
      <c r="H162" s="6">
        <v>0</v>
      </c>
      <c r="I162" s="6">
        <v>0</v>
      </c>
    </row>
    <row r="163" spans="1:9" ht="85.5" customHeight="1" x14ac:dyDescent="0.25">
      <c r="A163" s="54"/>
      <c r="B163" s="44"/>
      <c r="C163" s="37" t="s">
        <v>63</v>
      </c>
      <c r="D163" s="11" t="s">
        <v>155</v>
      </c>
      <c r="E163" s="30" t="s">
        <v>14</v>
      </c>
      <c r="F163" s="30" t="s">
        <v>186</v>
      </c>
      <c r="G163" s="6">
        <v>270.39999999999998</v>
      </c>
      <c r="H163" s="6">
        <v>0</v>
      </c>
      <c r="I163" s="6">
        <v>0</v>
      </c>
    </row>
    <row r="164" spans="1:9" ht="21" customHeight="1" x14ac:dyDescent="0.25">
      <c r="A164" s="105" t="s">
        <v>55</v>
      </c>
      <c r="B164" s="106"/>
      <c r="C164" s="106"/>
      <c r="D164" s="106"/>
      <c r="E164" s="106"/>
      <c r="F164" s="107"/>
      <c r="G164" s="73">
        <v>14788.7</v>
      </c>
      <c r="H164" s="74">
        <f>SUM(H127:H163)</f>
        <v>0</v>
      </c>
      <c r="I164" s="74">
        <f>SUM(I127:I163)</f>
        <v>0</v>
      </c>
    </row>
    <row r="165" spans="1:9" ht="42" customHeight="1" x14ac:dyDescent="0.25">
      <c r="A165" s="49" t="s">
        <v>107</v>
      </c>
      <c r="B165" s="43" t="s">
        <v>106</v>
      </c>
      <c r="C165" s="43" t="s">
        <v>27</v>
      </c>
      <c r="D165" s="18" t="s">
        <v>187</v>
      </c>
      <c r="E165" s="30" t="s">
        <v>16</v>
      </c>
      <c r="F165" s="30" t="s">
        <v>15</v>
      </c>
      <c r="G165" s="38">
        <v>485.1</v>
      </c>
      <c r="H165" s="3">
        <v>0</v>
      </c>
      <c r="I165" s="3">
        <v>0</v>
      </c>
    </row>
    <row r="166" spans="1:9" ht="140.25" customHeight="1" x14ac:dyDescent="0.25">
      <c r="A166" s="50"/>
      <c r="B166" s="45"/>
      <c r="C166" s="45"/>
      <c r="D166" s="37" t="s">
        <v>104</v>
      </c>
      <c r="E166" s="30" t="s">
        <v>16</v>
      </c>
      <c r="F166" s="30" t="s">
        <v>15</v>
      </c>
      <c r="G166" s="3">
        <v>3328</v>
      </c>
      <c r="H166" s="3">
        <v>0</v>
      </c>
      <c r="I166" s="3">
        <v>0</v>
      </c>
    </row>
    <row r="167" spans="1:9" ht="15" customHeight="1" x14ac:dyDescent="0.25">
      <c r="A167" s="75" t="s">
        <v>108</v>
      </c>
      <c r="B167" s="76"/>
      <c r="C167" s="76"/>
      <c r="D167" s="76"/>
      <c r="E167" s="76"/>
      <c r="F167" s="77"/>
      <c r="G167" s="74">
        <f>SUM(G165:G166)</f>
        <v>3813.1</v>
      </c>
      <c r="H167" s="74">
        <f>SUM(H166)</f>
        <v>0</v>
      </c>
      <c r="I167" s="74">
        <f>SUM(I166)</f>
        <v>0</v>
      </c>
    </row>
    <row r="168" spans="1:9" ht="78.75" customHeight="1" x14ac:dyDescent="0.25">
      <c r="A168" s="79" t="s">
        <v>13</v>
      </c>
      <c r="B168" s="80"/>
      <c r="C168" s="81" t="s">
        <v>51</v>
      </c>
      <c r="D168" s="82" t="s">
        <v>31</v>
      </c>
      <c r="E168" s="82" t="s">
        <v>16</v>
      </c>
      <c r="F168" s="82" t="s">
        <v>15</v>
      </c>
      <c r="G168" s="13">
        <f>SUM(G183+G185)</f>
        <v>5135.1000000000004</v>
      </c>
      <c r="H168" s="13">
        <f>SUM(H183+H185)</f>
        <v>0</v>
      </c>
      <c r="I168" s="13">
        <f>SUM(I183+I185)</f>
        <v>0</v>
      </c>
    </row>
    <row r="169" spans="1:9" ht="42.75" customHeight="1" x14ac:dyDescent="0.25">
      <c r="A169" s="49" t="s">
        <v>26</v>
      </c>
      <c r="B169" s="43" t="s">
        <v>66</v>
      </c>
      <c r="C169" s="43" t="s">
        <v>65</v>
      </c>
      <c r="D169" s="25" t="s">
        <v>166</v>
      </c>
      <c r="E169" s="30" t="s">
        <v>116</v>
      </c>
      <c r="F169" s="30" t="s">
        <v>182</v>
      </c>
      <c r="G169" s="3">
        <v>630.70000000000005</v>
      </c>
      <c r="H169" s="3">
        <v>0</v>
      </c>
      <c r="I169" s="3">
        <v>0</v>
      </c>
    </row>
    <row r="170" spans="1:9" ht="49.5" customHeight="1" x14ac:dyDescent="0.25">
      <c r="A170" s="54"/>
      <c r="B170" s="44"/>
      <c r="C170" s="44"/>
      <c r="D170" s="4" t="s">
        <v>167</v>
      </c>
      <c r="E170" s="30" t="s">
        <v>180</v>
      </c>
      <c r="F170" s="30" t="s">
        <v>183</v>
      </c>
      <c r="G170" s="3">
        <v>809.9</v>
      </c>
      <c r="H170" s="3">
        <v>0</v>
      </c>
      <c r="I170" s="3">
        <v>0</v>
      </c>
    </row>
    <row r="171" spans="1:9" ht="30" customHeight="1" x14ac:dyDescent="0.25">
      <c r="A171" s="54"/>
      <c r="B171" s="44"/>
      <c r="C171" s="44"/>
      <c r="D171" s="4" t="s">
        <v>168</v>
      </c>
      <c r="E171" s="30" t="s">
        <v>181</v>
      </c>
      <c r="F171" s="30" t="s">
        <v>38</v>
      </c>
      <c r="G171" s="3">
        <v>289.39999999999998</v>
      </c>
      <c r="H171" s="3">
        <v>0</v>
      </c>
      <c r="I171" s="3">
        <v>0</v>
      </c>
    </row>
    <row r="172" spans="1:9" ht="40.5" customHeight="1" x14ac:dyDescent="0.25">
      <c r="A172" s="54"/>
      <c r="B172" s="44"/>
      <c r="C172" s="44"/>
      <c r="D172" s="4" t="s">
        <v>169</v>
      </c>
      <c r="E172" s="30" t="s">
        <v>185</v>
      </c>
      <c r="F172" s="30" t="s">
        <v>180</v>
      </c>
      <c r="G172" s="3">
        <v>328.6</v>
      </c>
      <c r="H172" s="3">
        <v>0</v>
      </c>
      <c r="I172" s="3">
        <v>0</v>
      </c>
    </row>
    <row r="173" spans="1:9" ht="38.25" customHeight="1" x14ac:dyDescent="0.25">
      <c r="A173" s="54"/>
      <c r="B173" s="44"/>
      <c r="C173" s="44"/>
      <c r="D173" s="4" t="s">
        <v>170</v>
      </c>
      <c r="E173" s="30" t="s">
        <v>16</v>
      </c>
      <c r="F173" s="30" t="s">
        <v>14</v>
      </c>
      <c r="G173" s="3">
        <v>154.9</v>
      </c>
      <c r="H173" s="3">
        <v>0</v>
      </c>
      <c r="I173" s="3">
        <v>0</v>
      </c>
    </row>
    <row r="174" spans="1:9" ht="45" customHeight="1" x14ac:dyDescent="0.25">
      <c r="A174" s="54"/>
      <c r="B174" s="44"/>
      <c r="C174" s="44"/>
      <c r="D174" s="5" t="s">
        <v>171</v>
      </c>
      <c r="E174" s="30" t="s">
        <v>184</v>
      </c>
      <c r="F174" s="30" t="s">
        <v>15</v>
      </c>
      <c r="G174" s="3">
        <v>65.8</v>
      </c>
      <c r="H174" s="3">
        <v>0</v>
      </c>
      <c r="I174" s="3">
        <v>0</v>
      </c>
    </row>
    <row r="175" spans="1:9" ht="82.5" customHeight="1" x14ac:dyDescent="0.25">
      <c r="A175" s="54"/>
      <c r="B175" s="44"/>
      <c r="C175" s="44"/>
      <c r="D175" s="5" t="s">
        <v>172</v>
      </c>
      <c r="E175" s="30" t="s">
        <v>183</v>
      </c>
      <c r="F175" s="30" t="s">
        <v>184</v>
      </c>
      <c r="G175" s="3">
        <v>141.19999999999999</v>
      </c>
      <c r="H175" s="3">
        <v>0</v>
      </c>
      <c r="I175" s="3">
        <v>0</v>
      </c>
    </row>
    <row r="176" spans="1:9" ht="28.5" customHeight="1" x14ac:dyDescent="0.25">
      <c r="A176" s="54"/>
      <c r="B176" s="44"/>
      <c r="C176" s="45"/>
      <c r="D176" s="25" t="s">
        <v>173</v>
      </c>
      <c r="E176" s="30" t="s">
        <v>14</v>
      </c>
      <c r="F176" s="30" t="s">
        <v>116</v>
      </c>
      <c r="G176" s="3">
        <v>616.79999999999995</v>
      </c>
      <c r="H176" s="3">
        <v>0</v>
      </c>
      <c r="I176" s="3">
        <v>0</v>
      </c>
    </row>
    <row r="177" spans="1:9" ht="54.75" customHeight="1" x14ac:dyDescent="0.25">
      <c r="A177" s="54"/>
      <c r="B177" s="44"/>
      <c r="C177" s="43" t="s">
        <v>12</v>
      </c>
      <c r="D177" s="4" t="s">
        <v>174</v>
      </c>
      <c r="E177" s="7" t="s">
        <v>185</v>
      </c>
      <c r="F177" s="7" t="s">
        <v>186</v>
      </c>
      <c r="G177" s="3">
        <v>507.3</v>
      </c>
      <c r="H177" s="27">
        <v>0</v>
      </c>
      <c r="I177" s="3">
        <v>0</v>
      </c>
    </row>
    <row r="178" spans="1:9" ht="47.25" customHeight="1" x14ac:dyDescent="0.25">
      <c r="A178" s="54"/>
      <c r="B178" s="44"/>
      <c r="C178" s="44"/>
      <c r="D178" s="4" t="s">
        <v>175</v>
      </c>
      <c r="E178" s="7" t="s">
        <v>185</v>
      </c>
      <c r="F178" s="7" t="s">
        <v>186</v>
      </c>
      <c r="G178" s="3">
        <v>548</v>
      </c>
      <c r="H178" s="27">
        <v>0</v>
      </c>
      <c r="I178" s="3">
        <v>0</v>
      </c>
    </row>
    <row r="179" spans="1:9" ht="42.75" customHeight="1" x14ac:dyDescent="0.25">
      <c r="A179" s="54"/>
      <c r="B179" s="44"/>
      <c r="C179" s="44"/>
      <c r="D179" s="4" t="s">
        <v>176</v>
      </c>
      <c r="E179" s="7" t="s">
        <v>16</v>
      </c>
      <c r="F179" s="7" t="s">
        <v>38</v>
      </c>
      <c r="G179" s="6">
        <v>321.2</v>
      </c>
      <c r="H179" s="28">
        <v>0</v>
      </c>
      <c r="I179" s="6">
        <v>0</v>
      </c>
    </row>
    <row r="180" spans="1:9" ht="144.75" customHeight="1" x14ac:dyDescent="0.25">
      <c r="A180" s="54"/>
      <c r="B180" s="44"/>
      <c r="C180" s="44"/>
      <c r="D180" s="4" t="s">
        <v>177</v>
      </c>
      <c r="E180" s="7" t="s">
        <v>185</v>
      </c>
      <c r="F180" s="7" t="s">
        <v>116</v>
      </c>
      <c r="G180" s="6">
        <v>165</v>
      </c>
      <c r="H180" s="28">
        <v>0</v>
      </c>
      <c r="I180" s="6">
        <v>0</v>
      </c>
    </row>
    <row r="181" spans="1:9" ht="39.75" customHeight="1" x14ac:dyDescent="0.25">
      <c r="A181" s="54"/>
      <c r="B181" s="44"/>
      <c r="C181" s="44"/>
      <c r="D181" s="4" t="s">
        <v>179</v>
      </c>
      <c r="E181" s="7" t="s">
        <v>14</v>
      </c>
      <c r="F181" s="7" t="s">
        <v>186</v>
      </c>
      <c r="G181" s="6">
        <v>504.3</v>
      </c>
      <c r="H181" s="28">
        <v>0</v>
      </c>
      <c r="I181" s="6">
        <v>0</v>
      </c>
    </row>
    <row r="182" spans="1:9" ht="83.25" customHeight="1" x14ac:dyDescent="0.25">
      <c r="A182" s="50"/>
      <c r="B182" s="45"/>
      <c r="C182" s="45"/>
      <c r="D182" s="4" t="s">
        <v>178</v>
      </c>
      <c r="E182" s="7" t="s">
        <v>185</v>
      </c>
      <c r="F182" s="7" t="s">
        <v>180</v>
      </c>
      <c r="G182" s="6">
        <v>52</v>
      </c>
      <c r="H182" s="28">
        <v>0</v>
      </c>
      <c r="I182" s="6">
        <v>0</v>
      </c>
    </row>
    <row r="183" spans="1:9" s="2" customFormat="1" ht="15" customHeight="1" x14ac:dyDescent="0.25">
      <c r="A183" s="70" t="s">
        <v>56</v>
      </c>
      <c r="B183" s="71"/>
      <c r="C183" s="71"/>
      <c r="D183" s="71"/>
      <c r="E183" s="71"/>
      <c r="F183" s="72"/>
      <c r="G183" s="73">
        <f>SUM(G169:G182)</f>
        <v>5135.1000000000004</v>
      </c>
      <c r="H183" s="74">
        <f>SUM(H169:H182)</f>
        <v>0</v>
      </c>
      <c r="I183" s="74">
        <f>SUM(I169:I182)</f>
        <v>0</v>
      </c>
    </row>
    <row r="184" spans="1:9" s="2" customFormat="1" ht="82.5" customHeight="1" x14ac:dyDescent="0.25">
      <c r="A184" s="22" t="s">
        <v>36</v>
      </c>
      <c r="B184" s="12" t="s">
        <v>57</v>
      </c>
      <c r="C184" s="11" t="s">
        <v>37</v>
      </c>
      <c r="D184" s="30" t="s">
        <v>30</v>
      </c>
      <c r="E184" s="30" t="s">
        <v>30</v>
      </c>
      <c r="F184" s="30" t="s">
        <v>30</v>
      </c>
      <c r="G184" s="6">
        <v>0</v>
      </c>
      <c r="H184" s="6">
        <v>0</v>
      </c>
      <c r="I184" s="6">
        <v>0</v>
      </c>
    </row>
    <row r="185" spans="1:9" s="2" customFormat="1" ht="12.75" customHeight="1" x14ac:dyDescent="0.25">
      <c r="A185" s="75" t="s">
        <v>58</v>
      </c>
      <c r="B185" s="76"/>
      <c r="C185" s="76"/>
      <c r="D185" s="76"/>
      <c r="E185" s="76"/>
      <c r="F185" s="77"/>
      <c r="G185" s="74">
        <v>0</v>
      </c>
      <c r="H185" s="78">
        <f>SUM(H184)</f>
        <v>0</v>
      </c>
      <c r="I185" s="74">
        <f>SUM(I184)</f>
        <v>0</v>
      </c>
    </row>
    <row r="186" spans="1:9" s="2" customFormat="1" ht="45" customHeight="1" x14ac:dyDescent="0.25">
      <c r="A186" s="41" t="s">
        <v>41</v>
      </c>
      <c r="B186" s="42"/>
      <c r="C186" s="23" t="s">
        <v>59</v>
      </c>
      <c r="D186" s="24" t="s">
        <v>31</v>
      </c>
      <c r="E186" s="24" t="s">
        <v>31</v>
      </c>
      <c r="F186" s="24" t="s">
        <v>31</v>
      </c>
      <c r="G186" s="24" t="s">
        <v>31</v>
      </c>
      <c r="H186" s="24" t="s">
        <v>31</v>
      </c>
      <c r="I186" s="24" t="s">
        <v>31</v>
      </c>
    </row>
    <row r="187" spans="1:9" s="2" customFormat="1" ht="54" customHeight="1" x14ac:dyDescent="0.25">
      <c r="A187" s="34" t="s">
        <v>42</v>
      </c>
      <c r="B187" s="31" t="s">
        <v>64</v>
      </c>
      <c r="C187" s="31" t="s">
        <v>22</v>
      </c>
      <c r="D187" s="30" t="s">
        <v>31</v>
      </c>
      <c r="E187" s="30" t="s">
        <v>31</v>
      </c>
      <c r="F187" s="30" t="s">
        <v>31</v>
      </c>
      <c r="G187" s="30" t="s">
        <v>31</v>
      </c>
      <c r="H187" s="30" t="s">
        <v>31</v>
      </c>
      <c r="I187" s="30" t="s">
        <v>31</v>
      </c>
    </row>
    <row r="188" spans="1:9" s="2" customFormat="1" ht="17.25" customHeight="1" x14ac:dyDescent="0.25">
      <c r="A188" s="51" t="s">
        <v>60</v>
      </c>
      <c r="B188" s="52"/>
      <c r="C188" s="52"/>
      <c r="D188" s="52"/>
      <c r="E188" s="52"/>
      <c r="F188" s="53"/>
      <c r="G188" s="10">
        <f>SUM(G187:G187)</f>
        <v>0</v>
      </c>
      <c r="H188" s="10">
        <f>SUM(H187:H187)</f>
        <v>0</v>
      </c>
      <c r="I188" s="10">
        <f>SUM(I187:I187)</f>
        <v>0</v>
      </c>
    </row>
    <row r="190" spans="1:9" ht="42" customHeight="1" x14ac:dyDescent="0.25">
      <c r="A190" s="39" t="s">
        <v>110</v>
      </c>
      <c r="B190" s="39"/>
      <c r="C190" s="39"/>
      <c r="D190" s="39"/>
      <c r="E190" s="39"/>
      <c r="F190" s="39"/>
      <c r="G190" s="39"/>
      <c r="H190" s="39"/>
      <c r="I190" s="39"/>
    </row>
  </sheetData>
  <mergeCells count="61">
    <mergeCell ref="F1:I1"/>
    <mergeCell ref="C169:C176"/>
    <mergeCell ref="D89:D111"/>
    <mergeCell ref="B89:B111"/>
    <mergeCell ref="A89:A111"/>
    <mergeCell ref="A113:A114"/>
    <mergeCell ref="B113:B114"/>
    <mergeCell ref="D113:D114"/>
    <mergeCell ref="C145:C146"/>
    <mergeCell ref="C149:C150"/>
    <mergeCell ref="C158:C161"/>
    <mergeCell ref="C154:C157"/>
    <mergeCell ref="A117:F117"/>
    <mergeCell ref="A115:F115"/>
    <mergeCell ref="C143:C144"/>
    <mergeCell ref="A9:B9"/>
    <mergeCell ref="B12:B36"/>
    <mergeCell ref="A12:A36"/>
    <mergeCell ref="D12:D36"/>
    <mergeCell ref="A63:F63"/>
    <mergeCell ref="A37:F37"/>
    <mergeCell ref="A38:A62"/>
    <mergeCell ref="B38:B62"/>
    <mergeCell ref="D38:D62"/>
    <mergeCell ref="A5:A6"/>
    <mergeCell ref="F5:F6"/>
    <mergeCell ref="E5:E6"/>
    <mergeCell ref="D5:D6"/>
    <mergeCell ref="C5:C6"/>
    <mergeCell ref="B5:B6"/>
    <mergeCell ref="A8:D8"/>
    <mergeCell ref="A188:F188"/>
    <mergeCell ref="A124:F124"/>
    <mergeCell ref="A167:F167"/>
    <mergeCell ref="A112:F112"/>
    <mergeCell ref="C177:C182"/>
    <mergeCell ref="A169:A182"/>
    <mergeCell ref="B169:B182"/>
    <mergeCell ref="C127:C142"/>
    <mergeCell ref="B127:B163"/>
    <mergeCell ref="A127:A163"/>
    <mergeCell ref="A164:F164"/>
    <mergeCell ref="B165:B166"/>
    <mergeCell ref="C165:C166"/>
    <mergeCell ref="A88:F88"/>
    <mergeCell ref="D64:D87"/>
    <mergeCell ref="G5:I5"/>
    <mergeCell ref="A190:I190"/>
    <mergeCell ref="A183:F183"/>
    <mergeCell ref="A185:F185"/>
    <mergeCell ref="A186:B186"/>
    <mergeCell ref="A126:F126"/>
    <mergeCell ref="A168:B168"/>
    <mergeCell ref="A10:B10"/>
    <mergeCell ref="A118:B118"/>
    <mergeCell ref="A122:B122"/>
    <mergeCell ref="A121:F121"/>
    <mergeCell ref="A3:I3"/>
    <mergeCell ref="A64:A87"/>
    <mergeCell ref="B64:B87"/>
    <mergeCell ref="A165:A166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2019-01-28T11:28:17Z</cp:lastPrinted>
  <dcterms:created xsi:type="dcterms:W3CDTF">2014-12-17T13:50:27Z</dcterms:created>
  <dcterms:modified xsi:type="dcterms:W3CDTF">2019-01-28T11:32:39Z</dcterms:modified>
</cp:coreProperties>
</file>